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onkom\2\ISPOLKOM_OKSANA\САЙТ\Публічна інформація\Рішення на сайт\2026\РАДА\006 - 28.08.2026\"/>
    </mc:Choice>
  </mc:AlternateContent>
  <bookViews>
    <workbookView xWindow="0" yWindow="0" windowWidth="28800" windowHeight="12180" tabRatio="601"/>
  </bookViews>
  <sheets>
    <sheet name="додат.4" sheetId="10" r:id="rId1"/>
  </sheets>
  <definedNames>
    <definedName name="_xlnm.Print_Area" localSheetId="0">додат.4!$A$1:$L$102</definedName>
  </definedNames>
  <calcPr calcId="162913"/>
</workbook>
</file>

<file path=xl/calcChain.xml><?xml version="1.0" encoding="utf-8"?>
<calcChain xmlns="http://schemas.openxmlformats.org/spreadsheetml/2006/main">
  <c r="G12" i="10" l="1"/>
  <c r="H12" i="10"/>
  <c r="J12" i="10"/>
  <c r="K12" i="10"/>
  <c r="G13" i="10"/>
  <c r="H13" i="10"/>
  <c r="G14" i="10"/>
  <c r="H14" i="10"/>
  <c r="G15" i="10"/>
  <c r="H15" i="10"/>
  <c r="G16" i="10"/>
  <c r="G17" i="10"/>
  <c r="G18" i="10"/>
  <c r="G20" i="10"/>
  <c r="G22" i="10"/>
  <c r="H22" i="10"/>
  <c r="J22" i="10"/>
  <c r="K22" i="10"/>
  <c r="G23" i="10"/>
  <c r="H23" i="10"/>
  <c r="G24" i="10"/>
  <c r="H24" i="10"/>
  <c r="G25" i="10"/>
  <c r="G26" i="10"/>
  <c r="G27" i="10"/>
  <c r="H27" i="10"/>
  <c r="J27" i="10"/>
  <c r="K27" i="10"/>
  <c r="G28" i="10"/>
  <c r="H28" i="10"/>
  <c r="G29" i="10"/>
  <c r="H29" i="10"/>
  <c r="G30" i="10"/>
  <c r="G31" i="10"/>
  <c r="H31" i="10"/>
  <c r="G32" i="10"/>
  <c r="H32" i="10"/>
  <c r="G33" i="10"/>
  <c r="H33" i="10"/>
  <c r="G34" i="10"/>
  <c r="G35" i="10"/>
  <c r="H35" i="10"/>
  <c r="G36" i="10"/>
  <c r="H36" i="10"/>
  <c r="G37" i="10"/>
  <c r="H37" i="10"/>
  <c r="G39" i="10"/>
  <c r="H39" i="10"/>
  <c r="G40" i="10"/>
  <c r="H40" i="10"/>
  <c r="G41" i="10"/>
  <c r="H41" i="10"/>
  <c r="G42" i="10"/>
  <c r="H42" i="10"/>
  <c r="G43" i="10"/>
  <c r="H43" i="10"/>
  <c r="G44" i="10"/>
  <c r="G45" i="10"/>
  <c r="G46" i="10"/>
  <c r="G47" i="10"/>
  <c r="H47" i="10"/>
  <c r="G48" i="10"/>
  <c r="H48" i="10"/>
  <c r="G49" i="10"/>
  <c r="H49" i="10"/>
  <c r="G50" i="10"/>
  <c r="I51" i="10"/>
  <c r="L51" i="10"/>
  <c r="I54" i="10"/>
  <c r="L54" i="10"/>
  <c r="L57" i="10"/>
  <c r="L59" i="10"/>
  <c r="G62" i="10"/>
  <c r="H62" i="10"/>
  <c r="J62" i="10"/>
  <c r="K62" i="10"/>
  <c r="G63" i="10"/>
  <c r="H63" i="10"/>
  <c r="G64" i="10"/>
  <c r="H64" i="10"/>
  <c r="J64" i="10"/>
  <c r="K64" i="10"/>
  <c r="G65" i="10"/>
  <c r="H65" i="10"/>
  <c r="J65" i="10"/>
  <c r="G66" i="10"/>
  <c r="J66" i="10"/>
  <c r="G67" i="10"/>
  <c r="H67" i="10"/>
  <c r="J67" i="10"/>
  <c r="K67" i="10"/>
  <c r="G68" i="10"/>
  <c r="H68" i="10"/>
  <c r="G69" i="10"/>
  <c r="H69" i="10"/>
  <c r="G70" i="10"/>
  <c r="G71" i="10"/>
  <c r="G72" i="10"/>
  <c r="J72" i="10"/>
  <c r="K72" i="10"/>
  <c r="G73" i="10"/>
  <c r="J73" i="10"/>
  <c r="G74" i="10"/>
  <c r="J74" i="10"/>
  <c r="G75" i="10"/>
  <c r="L77" i="10"/>
  <c r="I85" i="10"/>
  <c r="H89" i="10"/>
  <c r="K89" i="10"/>
  <c r="K91" i="10"/>
  <c r="G93" i="10"/>
  <c r="H93" i="10"/>
  <c r="J93" i="10"/>
  <c r="K93" i="10"/>
  <c r="G94" i="10"/>
  <c r="H94" i="10"/>
  <c r="J94" i="10"/>
  <c r="K94" i="10"/>
  <c r="G95" i="10"/>
  <c r="H95" i="10"/>
  <c r="J95" i="10"/>
  <c r="K95" i="10"/>
  <c r="G96" i="10"/>
  <c r="J96" i="10"/>
  <c r="G97" i="10"/>
  <c r="H97" i="10"/>
  <c r="J97" i="10"/>
  <c r="K97" i="10"/>
  <c r="G98" i="10"/>
  <c r="H98" i="10"/>
  <c r="J98" i="10"/>
  <c r="K98" i="10"/>
  <c r="G99" i="10"/>
  <c r="G100" i="10"/>
  <c r="H100" i="10"/>
  <c r="J100" i="10"/>
  <c r="K100" i="10"/>
  <c r="M101" i="10"/>
  <c r="N101" i="10"/>
</calcChain>
</file>

<file path=xl/sharedStrings.xml><?xml version="1.0" encoding="utf-8"?>
<sst xmlns="http://schemas.openxmlformats.org/spreadsheetml/2006/main" count="211" uniqueCount="138">
  <si>
    <t>Загальний фонд</t>
  </si>
  <si>
    <t>Спеціальний фонд</t>
  </si>
  <si>
    <t>Виконавчий комітет районної у місті ради</t>
  </si>
  <si>
    <t xml:space="preserve">Управління праці та соціального захисту населення виконкому районної у місті ради </t>
  </si>
  <si>
    <t>Соціальні програми і заходи державних органів у справах сім’ї</t>
  </si>
  <si>
    <t>15</t>
  </si>
  <si>
    <t>03</t>
  </si>
  <si>
    <t>Територіальний центр соціального обслуговування (надання соціальних послуг) у Тернівському районі</t>
  </si>
  <si>
    <t>010116</t>
  </si>
  <si>
    <t>Органи місцевого самоврядування</t>
  </si>
  <si>
    <t xml:space="preserve">Відділ освіти виконкому Тернівської районної у місті ради </t>
  </si>
  <si>
    <t>Утримання та навчально-тренувальна робота дитячо-юнацьких спортивних шкіл</t>
  </si>
  <si>
    <t>Разом:</t>
  </si>
  <si>
    <t>Благоустрій міст, сіл, селищ</t>
  </si>
  <si>
    <t>100203</t>
  </si>
  <si>
    <t>Видатки, не віднесені до основних груп</t>
  </si>
  <si>
    <t>Проведення виборів депутатів мсцевих рад та сільських, селищних, міських голів</t>
  </si>
  <si>
    <t>Організація та проведення громадських робіт</t>
  </si>
  <si>
    <t>Заходи державної політики з питань дітей та їх соціального захисту</t>
  </si>
  <si>
    <t>Заходи державної політики із забезпечення рівних прав та можливостей жінок та чоловіків</t>
  </si>
  <si>
    <t>Забезпечення соціальними послугами громадян похилого віку, інвалідів, дітей-інвалідів, хворих, які не здатні до самообслуговування і потребують сторонньої допомоги, фізичними особами</t>
  </si>
  <si>
    <t>Заходи державної політики з питань сім'ї</t>
  </si>
  <si>
    <t>Програма соціально-економічного розвитку Тернівського району міста Кривого Рогу на 2017 рік</t>
  </si>
  <si>
    <t>0300000</t>
  </si>
  <si>
    <t>0310000</t>
  </si>
  <si>
    <t>Виконком Тернівської районної у місті ради</t>
  </si>
  <si>
    <t>3112</t>
  </si>
  <si>
    <t>1040</t>
  </si>
  <si>
    <t>0829</t>
  </si>
  <si>
    <t>0810</t>
  </si>
  <si>
    <t>1090</t>
  </si>
  <si>
    <t>1050</t>
  </si>
  <si>
    <t>0620</t>
  </si>
  <si>
    <t>0111</t>
  </si>
  <si>
    <t>5060</t>
  </si>
  <si>
    <t>Інші заходи з розвитку фізичної культури і спорту</t>
  </si>
  <si>
    <t>5061</t>
  </si>
  <si>
    <t>Здійснення заходів та реалізація проектів на виконання Державної цільової соціальної програми "Молодь України"</t>
  </si>
  <si>
    <t>0180</t>
  </si>
  <si>
    <t>Керівництво  і управління у відповідній сфері у містах, селищах, селах</t>
  </si>
  <si>
    <t>6030</t>
  </si>
  <si>
    <t>0200000</t>
  </si>
  <si>
    <t>0210000</t>
  </si>
  <si>
    <t>0213112</t>
  </si>
  <si>
    <t>0215060</t>
  </si>
  <si>
    <t>0215061</t>
  </si>
  <si>
    <t>0216030</t>
  </si>
  <si>
    <t>до рішення районної у місті ради</t>
  </si>
  <si>
    <t>3122</t>
  </si>
  <si>
    <t>0213122</t>
  </si>
  <si>
    <t>0213123</t>
  </si>
  <si>
    <t>3123</t>
  </si>
  <si>
    <t>0213131</t>
  </si>
  <si>
    <t>3131</t>
  </si>
  <si>
    <t>0214082</t>
  </si>
  <si>
    <t>4082</t>
  </si>
  <si>
    <t>0213210</t>
  </si>
  <si>
    <t>3210</t>
  </si>
  <si>
    <t>0213140</t>
  </si>
  <si>
    <t xml:space="preserve">3140 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</si>
  <si>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</si>
  <si>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0216090</t>
  </si>
  <si>
    <t>0640</t>
  </si>
  <si>
    <t xml:space="preserve">Програма забезпечення соціальним житлом осіб з числа дітей-сиріт та дітей, позбавлених батьківського піклування в Тернівському районі міста Кривого Рогу на 2018 - 2020 рік </t>
  </si>
  <si>
    <t>Найменування місцевої / регіональної програми</t>
  </si>
  <si>
    <t>Усього</t>
  </si>
  <si>
    <t xml:space="preserve">Усього </t>
  </si>
  <si>
    <t xml:space="preserve">у тому числі бюджет розвитку </t>
  </si>
  <si>
    <t>0213242</t>
  </si>
  <si>
    <t>0813242</t>
  </si>
  <si>
    <t>Інша діяльність у сфері житлово-комунального господарства</t>
  </si>
  <si>
    <t>0216086</t>
  </si>
  <si>
    <t>0610</t>
  </si>
  <si>
    <t>Інша діяльність щодо забезпечення житлом громадян</t>
  </si>
  <si>
    <t>грн</t>
  </si>
  <si>
    <t>0217520</t>
  </si>
  <si>
    <t>7520</t>
  </si>
  <si>
    <t>Реалізація Національної програми інформатизації</t>
  </si>
  <si>
    <t>(код бюджету)</t>
  </si>
  <si>
    <t>0460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</si>
  <si>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</si>
  <si>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</si>
  <si>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 xml:space="preserve">Інші заходи в галузі культури і мистецтва </t>
  </si>
  <si>
    <t>Код Типової програмної класифікації видатків та кредитування місцевого бюджету</t>
  </si>
  <si>
    <t>0817520</t>
  </si>
  <si>
    <t>6086</t>
  </si>
  <si>
    <t>3242</t>
  </si>
  <si>
    <t>0800000</t>
  </si>
  <si>
    <t>0810000</t>
  </si>
  <si>
    <t>VІIІ скликання</t>
  </si>
  <si>
    <t>Програма реалізації державної та місцевої політики з питань поліпшення становища  дітей у Тернівському районі міста Кривого Рогу на  2022-2024 роки</t>
  </si>
  <si>
    <t>0457860500</t>
  </si>
  <si>
    <t>Найменування
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</si>
  <si>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Дата і номер документа, яким затверджено місцеву  регіональну програму</t>
  </si>
  <si>
    <t>РОЗПОДІЛ</t>
  </si>
  <si>
    <t>рішення районної у місті ради від 26.12.2018 №312</t>
  </si>
  <si>
    <t>0218110</t>
  </si>
  <si>
    <t>8110</t>
  </si>
  <si>
    <t>0320</t>
  </si>
  <si>
    <t>Заходи із запобігання та ліквідації надзвичайних ситуацій та наслідків стихийного лиха</t>
  </si>
  <si>
    <t>рішення районної у місті ради від 22.12.2021 №109, зі змінами</t>
  </si>
  <si>
    <t>рішення районної у місті ради від 23.12.2020 №11, зі змінами</t>
  </si>
  <si>
    <t>рішення районної у місті ради від 26.12.2018  №313, зі змінами</t>
  </si>
  <si>
    <t>рішення районної у місті ради від 28.02.2019 №334, зі змінами</t>
  </si>
  <si>
    <t>рішення районної у місті ради від 24.12.2019 №390, зі змінами</t>
  </si>
  <si>
    <t>Організація благоустрою населених пунктів</t>
  </si>
  <si>
    <t>Управління  праці  та соціального захисту населення виконкому Тернівської районної у місті ради</t>
  </si>
  <si>
    <t>витрат бюджету Тернівського району у місті Кривий Ріг на реалізацію місцевих/регіональних програм у 2026 році</t>
  </si>
  <si>
    <t>Програма реалізації державної та місцевої політики з питань поліпшення становища  молоді, жінок, чоловіків  та сімей у Тернівському районі міста Кривого Рогу на  2022-2028 роки</t>
  </si>
  <si>
    <t>Програма розвитку галузі культури в Тернівському районі міста Кривого Рогу на 2019-2028 роки</t>
  </si>
  <si>
    <t>Програма розвитку фізичної культури і спорту  в Тернівському районі міста Кривого Рогу на 2019-2028 роки</t>
  </si>
  <si>
    <t xml:space="preserve">Програма соціального захисту окремих категорій мешканців Тернівського району міста Кривого Рогу на 2021-2028 роки </t>
  </si>
  <si>
    <t>Програма з реалізації заходів щодо благоустрою, утримання об'єктів, територій;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в Тернівському районі міста Кривого Рогу на 2019-2028 роки</t>
  </si>
  <si>
    <t>Програма реалізації заходів щодо оформлення та інвентаризації справ на нерухоме майно,  яке визнане відумерлою спадщиною, здійснення інших витрат стосовно житлових приміщень  в Тернівському районі міста Кривого Рогу на 2019-2028 роки</t>
  </si>
  <si>
    <t>Програма забезпечення соціальним житлом осіб із числа дітей-сиріт та дітей, позбавлених батьківського піклування, в Тернівському районі міста Кривого Рогу на 2025-2028 роки</t>
  </si>
  <si>
    <t xml:space="preserve">Програма інформатизації на 2020 - 2028 роки  </t>
  </si>
  <si>
    <r>
      <t>рішення районної у місті ради від</t>
    </r>
    <r>
      <rPr>
        <b/>
        <sz val="18"/>
        <color indexed="8"/>
        <rFont val="Times New Roman"/>
        <family val="1"/>
        <charset val="204"/>
      </rPr>
      <t xml:space="preserve"> 26.12.2018 №316,  зі змінами</t>
    </r>
  </si>
  <si>
    <r>
      <t>рішення районної у місті ради</t>
    </r>
    <r>
      <rPr>
        <b/>
        <sz val="18"/>
        <color indexed="9"/>
        <rFont val="Times New Roman"/>
        <family val="1"/>
        <charset val="204"/>
      </rPr>
      <t xml:space="preserve"> </t>
    </r>
    <r>
      <rPr>
        <b/>
        <sz val="18"/>
        <color indexed="8"/>
        <rFont val="Times New Roman"/>
        <family val="1"/>
        <charset val="204"/>
      </rPr>
      <t>від 21.02.2025 №370</t>
    </r>
  </si>
  <si>
    <t>0213230</t>
  </si>
  <si>
    <t>1070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</si>
  <si>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</si>
  <si>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</si>
  <si>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здоров"я населення та проведення фізкультурно-масових заходів серед населення регіону</t>
  </si>
  <si>
    <t>Програма захисту прав дітей та розвитку сімейних форм виховання у Тернівському районі міста Кривого Рогу на 2022 -2028 роки</t>
  </si>
  <si>
    <t>0213114</t>
  </si>
  <si>
    <t>3114</t>
  </si>
  <si>
    <t>Забезпечення  умов для догляду та виховання дітей і молоді в дитячих будинках сімейного типу, прийомних сім'ях та сім'ях патронатних вихователів</t>
  </si>
  <si>
    <t>рішення районної у місті ради від 22.12.2021 №110, зі змінами</t>
  </si>
  <si>
    <t>0813192</t>
  </si>
  <si>
    <t>1030</t>
  </si>
  <si>
    <t>Надання фінансової підтримки громадським об'єднанням ветеранів і осіб з інвалідністю, діяльність яких має соціальну спрямованість</t>
  </si>
  <si>
    <t>рішення районної у місті ради від 26.12.2018 №315, зі змінами</t>
  </si>
  <si>
    <t>Згідно з оригіналом</t>
  </si>
  <si>
    <t>26.06.2026 №490</t>
  </si>
  <si>
    <t>Додаток 2</t>
  </si>
  <si>
    <t>Головний спеціаліст загального відділу</t>
  </si>
  <si>
    <t>Тетяна ЗМІЄВСЬКА</t>
  </si>
  <si>
    <t>28.08.2026 № 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</si>
</sst>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_(&quot;$&quot;* #,##0.00_);_(&quot;$&quot;* \(#,##0.00\);_(&quot;$&quot;* &quot;-&quot;??_);_(@_)"/>
    <numFmt numFmtId="176" formatCode="0.0"/>
  </numFmts>
  <fonts count="40" x14ac:knownFonts="1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Arial"/>
      <family val="2"/>
      <charset val="204"/>
    </font>
    <font>
      <sz val="20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i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24"/>
      <name val="Times New Roman"/>
      <family val="1"/>
      <charset val="204"/>
    </font>
    <font>
      <i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8"/>
      <color indexed="9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sz val="20"/>
      <color theme="1"/>
      <name val="Arial"/>
      <family val="2"/>
      <charset val="204"/>
    </font>
    <font>
      <b/>
      <i/>
      <sz val="24"/>
      <color theme="1"/>
      <name val="Times New Roman"/>
      <family val="1"/>
      <charset val="204"/>
    </font>
    <font>
      <sz val="24"/>
      <color theme="0"/>
      <name val="Times New Roman"/>
      <family val="1"/>
      <charset val="204"/>
    </font>
    <font>
      <b/>
      <sz val="24"/>
      <color theme="0"/>
      <name val="Times New Roman"/>
      <family val="1"/>
      <charset val="204"/>
    </font>
    <font>
      <sz val="20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2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sz val="20"/>
      <color theme="0"/>
      <name val="Times New Roman"/>
      <family val="1"/>
      <charset val="204"/>
    </font>
    <font>
      <i/>
      <sz val="20"/>
      <color theme="0"/>
      <name val="Arial"/>
      <family val="2"/>
      <charset val="204"/>
    </font>
    <font>
      <b/>
      <i/>
      <sz val="20"/>
      <color theme="0"/>
      <name val="Times New Roman"/>
      <family val="1"/>
      <charset val="204"/>
    </font>
    <font>
      <i/>
      <sz val="2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6"/>
      </patternFill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74" fontId="1" fillId="0" borderId="0" applyFont="0" applyFill="0" applyBorder="0" applyAlignment="0" applyProtection="0"/>
    <xf numFmtId="0" fontId="5" fillId="0" borderId="0"/>
  </cellStyleXfs>
  <cellXfs count="594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6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7" fillId="0" borderId="0" xfId="0" applyFont="1"/>
    <xf numFmtId="0" fontId="7" fillId="0" borderId="1" xfId="0" applyFont="1" applyBorder="1"/>
    <xf numFmtId="0" fontId="6" fillId="0" borderId="2" xfId="0" applyFont="1" applyBorder="1" applyAlignment="1">
      <alignment wrapText="1"/>
    </xf>
    <xf numFmtId="2" fontId="6" fillId="0" borderId="3" xfId="0" applyNumberFormat="1" applyFont="1" applyBorder="1" applyAlignment="1">
      <alignment horizontal="right" wrapText="1"/>
    </xf>
    <xf numFmtId="0" fontId="8" fillId="0" borderId="0" xfId="0" applyFont="1"/>
    <xf numFmtId="2" fontId="7" fillId="0" borderId="0" xfId="0" applyNumberFormat="1" applyFont="1"/>
    <xf numFmtId="0" fontId="3" fillId="0" borderId="0" xfId="0" applyFont="1" applyAlignment="1">
      <alignment horizontal="center"/>
    </xf>
    <xf numFmtId="0" fontId="10" fillId="0" borderId="0" xfId="0" applyFont="1"/>
    <xf numFmtId="0" fontId="7" fillId="2" borderId="0" xfId="0" applyFont="1" applyFill="1"/>
    <xf numFmtId="0" fontId="9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2" borderId="0" xfId="0" applyFont="1" applyFill="1" applyAlignment="1"/>
    <xf numFmtId="0" fontId="7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6" fillId="0" borderId="0" xfId="0" applyFont="1" applyBorder="1" applyAlignment="1">
      <alignment horizontal="center"/>
    </xf>
    <xf numFmtId="0" fontId="8" fillId="2" borderId="0" xfId="0" applyFont="1" applyFill="1"/>
    <xf numFmtId="2" fontId="8" fillId="0" borderId="0" xfId="0" applyNumberFormat="1" applyFont="1"/>
    <xf numFmtId="0" fontId="26" fillId="0" borderId="0" xfId="0" applyFont="1"/>
    <xf numFmtId="176" fontId="12" fillId="0" borderId="9" xfId="0" applyNumberFormat="1" applyFont="1" applyBorder="1" applyAlignment="1">
      <alignment horizontal="right" wrapText="1"/>
    </xf>
    <xf numFmtId="4" fontId="12" fillId="0" borderId="0" xfId="0" applyNumberFormat="1" applyFont="1" applyBorder="1"/>
    <xf numFmtId="2" fontId="11" fillId="0" borderId="9" xfId="0" applyNumberFormat="1" applyFont="1" applyBorder="1" applyAlignment="1">
      <alignment horizontal="right" wrapText="1"/>
    </xf>
    <xf numFmtId="2" fontId="12" fillId="0" borderId="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/>
    <xf numFmtId="2" fontId="12" fillId="0" borderId="9" xfId="0" applyNumberFormat="1" applyFont="1" applyBorder="1" applyAlignment="1">
      <alignment horizontal="right" wrapText="1"/>
    </xf>
    <xf numFmtId="0" fontId="11" fillId="0" borderId="9" xfId="0" applyFont="1" applyBorder="1" applyAlignment="1">
      <alignment horizontal="right" vertical="center" wrapText="1"/>
    </xf>
    <xf numFmtId="2" fontId="11" fillId="0" borderId="9" xfId="0" applyNumberFormat="1" applyFont="1" applyBorder="1" applyAlignment="1">
      <alignment horizontal="right" vertical="center" wrapText="1"/>
    </xf>
    <xf numFmtId="2" fontId="11" fillId="0" borderId="9" xfId="0" applyNumberFormat="1" applyFont="1" applyBorder="1"/>
    <xf numFmtId="4" fontId="12" fillId="0" borderId="10" xfId="0" applyNumberFormat="1" applyFont="1" applyBorder="1" applyAlignment="1">
      <alignment horizontal="right" wrapText="1"/>
    </xf>
    <xf numFmtId="4" fontId="12" fillId="0" borderId="9" xfId="0" applyNumberFormat="1" applyFont="1" applyBorder="1" applyAlignment="1">
      <alignment horizontal="right" wrapText="1"/>
    </xf>
    <xf numFmtId="4" fontId="12" fillId="0" borderId="9" xfId="0" applyNumberFormat="1" applyFont="1" applyBorder="1"/>
    <xf numFmtId="4" fontId="12" fillId="0" borderId="11" xfId="0" applyNumberFormat="1" applyFont="1" applyBorder="1"/>
    <xf numFmtId="4" fontId="11" fillId="0" borderId="12" xfId="0" applyNumberFormat="1" applyFont="1" applyBorder="1" applyAlignment="1">
      <alignment horizontal="center" wrapText="1"/>
    </xf>
    <xf numFmtId="4" fontId="12" fillId="0" borderId="2" xfId="0" applyNumberFormat="1" applyFont="1" applyBorder="1"/>
    <xf numFmtId="0" fontId="18" fillId="0" borderId="0" xfId="0" applyFont="1"/>
    <xf numFmtId="0" fontId="27" fillId="0" borderId="0" xfId="0" applyFont="1" applyAlignment="1">
      <alignment horizontal="left"/>
    </xf>
    <xf numFmtId="0" fontId="28" fillId="0" borderId="0" xfId="0" applyFont="1"/>
    <xf numFmtId="0" fontId="29" fillId="0" borderId="0" xfId="0" applyFont="1" applyAlignment="1"/>
    <xf numFmtId="0" fontId="16" fillId="0" borderId="0" xfId="0" applyFont="1" applyAlignment="1"/>
    <xf numFmtId="0" fontId="30" fillId="0" borderId="0" xfId="0" applyFont="1"/>
    <xf numFmtId="0" fontId="31" fillId="0" borderId="0" xfId="0" applyFont="1"/>
    <xf numFmtId="0" fontId="30" fillId="2" borderId="0" xfId="0" applyFont="1" applyFill="1"/>
    <xf numFmtId="0" fontId="19" fillId="2" borderId="0" xfId="0" applyFont="1" applyFill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12" fillId="0" borderId="0" xfId="0" applyFont="1" applyBorder="1"/>
    <xf numFmtId="0" fontId="12" fillId="0" borderId="0" xfId="0" applyFont="1"/>
    <xf numFmtId="2" fontId="11" fillId="0" borderId="10" xfId="0" applyNumberFormat="1" applyFont="1" applyBorder="1" applyAlignment="1">
      <alignment horizontal="right" wrapText="1"/>
    </xf>
    <xf numFmtId="176" fontId="8" fillId="0" borderId="0" xfId="0" applyNumberFormat="1" applyFont="1" applyAlignment="1">
      <alignment horizontal="center"/>
    </xf>
    <xf numFmtId="0" fontId="20" fillId="2" borderId="0" xfId="0" applyFont="1" applyFill="1" applyBorder="1" applyAlignment="1">
      <alignment horizontal="left"/>
    </xf>
    <xf numFmtId="0" fontId="19" fillId="2" borderId="13" xfId="0" applyFont="1" applyFill="1" applyBorder="1" applyAlignment="1">
      <alignment horizontal="center" vertical="top" wrapText="1"/>
    </xf>
    <xf numFmtId="0" fontId="19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/>
    </xf>
    <xf numFmtId="0" fontId="20" fillId="0" borderId="0" xfId="0" applyFont="1" applyAlignment="1">
      <alignment vertical="top"/>
    </xf>
    <xf numFmtId="0" fontId="19" fillId="0" borderId="14" xfId="0" applyFont="1" applyBorder="1" applyAlignment="1">
      <alignment horizontal="center" vertical="top" wrapText="1"/>
    </xf>
    <xf numFmtId="0" fontId="20" fillId="0" borderId="0" xfId="0" applyFont="1" applyBorder="1" applyAlignment="1">
      <alignment vertical="top" wrapText="1"/>
    </xf>
    <xf numFmtId="0" fontId="20" fillId="2" borderId="0" xfId="0" applyFont="1" applyFill="1" applyBorder="1" applyAlignment="1">
      <alignment vertical="top"/>
    </xf>
    <xf numFmtId="4" fontId="12" fillId="0" borderId="15" xfId="0" applyNumberFormat="1" applyFont="1" applyBorder="1" applyAlignment="1">
      <alignment horizontal="left" wrapText="1"/>
    </xf>
    <xf numFmtId="4" fontId="12" fillId="0" borderId="16" xfId="0" applyNumberFormat="1" applyFont="1" applyBorder="1" applyAlignment="1">
      <alignment horizontal="left" wrapText="1"/>
    </xf>
    <xf numFmtId="4" fontId="12" fillId="0" borderId="15" xfId="0" applyNumberFormat="1" applyFont="1" applyBorder="1"/>
    <xf numFmtId="4" fontId="11" fillId="0" borderId="12" xfId="0" applyNumberFormat="1" applyFont="1" applyBorder="1" applyAlignment="1">
      <alignment horizontal="center" vertical="center" wrapText="1"/>
    </xf>
    <xf numFmtId="4" fontId="12" fillId="0" borderId="17" xfId="0" applyNumberFormat="1" applyFont="1" applyBorder="1" applyAlignment="1">
      <alignment horizontal="center" wrapText="1"/>
    </xf>
    <xf numFmtId="4" fontId="12" fillId="0" borderId="18" xfId="0" applyNumberFormat="1" applyFont="1" applyBorder="1" applyAlignment="1">
      <alignment horizontal="center" wrapText="1"/>
    </xf>
    <xf numFmtId="4" fontId="12" fillId="0" borderId="17" xfId="0" applyNumberFormat="1" applyFont="1" applyBorder="1" applyAlignment="1">
      <alignment horizontal="center" vertical="center" wrapText="1"/>
    </xf>
    <xf numFmtId="4" fontId="11" fillId="0" borderId="17" xfId="0" applyNumberFormat="1" applyFont="1" applyBorder="1" applyAlignment="1">
      <alignment horizontal="center" wrapText="1"/>
    </xf>
    <xf numFmtId="4" fontId="11" fillId="0" borderId="18" xfId="0" applyNumberFormat="1" applyFont="1" applyBorder="1" applyAlignment="1">
      <alignment horizontal="center" wrapText="1"/>
    </xf>
    <xf numFmtId="4" fontId="11" fillId="0" borderId="14" xfId="0" applyNumberFormat="1" applyFont="1" applyBorder="1" applyAlignment="1">
      <alignment horizontal="center" wrapText="1"/>
    </xf>
    <xf numFmtId="4" fontId="14" fillId="0" borderId="19" xfId="0" applyNumberFormat="1" applyFont="1" applyBorder="1" applyAlignment="1">
      <alignment horizontal="center" vertical="center" wrapText="1"/>
    </xf>
    <xf numFmtId="4" fontId="14" fillId="0" borderId="12" xfId="1" applyNumberFormat="1" applyFont="1" applyBorder="1" applyAlignment="1">
      <alignment horizontal="center" wrapText="1"/>
    </xf>
    <xf numFmtId="4" fontId="13" fillId="0" borderId="13" xfId="1" applyNumberFormat="1" applyFont="1" applyBorder="1" applyAlignment="1">
      <alignment horizontal="center" wrapText="1"/>
    </xf>
    <xf numFmtId="4" fontId="13" fillId="0" borderId="18" xfId="0" applyNumberFormat="1" applyFont="1" applyBorder="1" applyAlignment="1">
      <alignment horizontal="center" wrapText="1"/>
    </xf>
    <xf numFmtId="4" fontId="14" fillId="0" borderId="18" xfId="0" applyNumberFormat="1" applyFont="1" applyBorder="1" applyAlignment="1">
      <alignment horizontal="center" vertical="center" wrapText="1"/>
    </xf>
    <xf numFmtId="4" fontId="13" fillId="0" borderId="18" xfId="0" applyNumberFormat="1" applyFont="1" applyBorder="1" applyAlignment="1">
      <alignment horizontal="center" vertical="center" wrapText="1"/>
    </xf>
    <xf numFmtId="4" fontId="14" fillId="0" borderId="17" xfId="1" applyNumberFormat="1" applyFont="1" applyBorder="1" applyAlignment="1">
      <alignment horizontal="center" wrapText="1"/>
    </xf>
    <xf numFmtId="4" fontId="11" fillId="0" borderId="12" xfId="1" applyNumberFormat="1" applyFont="1" applyBorder="1" applyAlignment="1">
      <alignment horizontal="center" wrapText="1"/>
    </xf>
    <xf numFmtId="4" fontId="11" fillId="0" borderId="20" xfId="0" applyNumberFormat="1" applyFont="1" applyBorder="1" applyAlignment="1">
      <alignment horizontal="center" wrapText="1"/>
    </xf>
    <xf numFmtId="4" fontId="12" fillId="0" borderId="20" xfId="0" applyNumberFormat="1" applyFont="1" applyBorder="1" applyAlignment="1">
      <alignment horizontal="center" wrapText="1"/>
    </xf>
    <xf numFmtId="176" fontId="8" fillId="0" borderId="18" xfId="0" applyNumberFormat="1" applyFont="1" applyBorder="1" applyAlignment="1">
      <alignment horizontal="center"/>
    </xf>
    <xf numFmtId="4" fontId="12" fillId="0" borderId="14" xfId="0" applyNumberFormat="1" applyFont="1" applyBorder="1"/>
    <xf numFmtId="4" fontId="12" fillId="0" borderId="18" xfId="0" applyNumberFormat="1" applyFont="1" applyBorder="1" applyAlignment="1">
      <alignment horizontal="center"/>
    </xf>
    <xf numFmtId="4" fontId="11" fillId="0" borderId="18" xfId="0" applyNumberFormat="1" applyFont="1" applyBorder="1" applyAlignment="1">
      <alignment horizontal="center"/>
    </xf>
    <xf numFmtId="4" fontId="12" fillId="0" borderId="18" xfId="0" applyNumberFormat="1" applyFont="1" applyBorder="1" applyAlignment="1">
      <alignment horizontal="center" vertical="center" wrapText="1"/>
    </xf>
    <xf numFmtId="4" fontId="11" fillId="2" borderId="13" xfId="0" applyNumberFormat="1" applyFont="1" applyFill="1" applyBorder="1" applyAlignment="1">
      <alignment horizontal="center" wrapText="1"/>
    </xf>
    <xf numFmtId="4" fontId="12" fillId="2" borderId="20" xfId="0" applyNumberFormat="1" applyFont="1" applyFill="1" applyBorder="1" applyAlignment="1">
      <alignment horizontal="center" wrapText="1"/>
    </xf>
    <xf numFmtId="4" fontId="12" fillId="2" borderId="17" xfId="1" applyNumberFormat="1" applyFont="1" applyFill="1" applyBorder="1" applyAlignment="1">
      <alignment horizontal="center" wrapText="1"/>
    </xf>
    <xf numFmtId="4" fontId="12" fillId="2" borderId="18" xfId="1" applyNumberFormat="1" applyFont="1" applyFill="1" applyBorder="1" applyAlignment="1">
      <alignment horizontal="center" wrapText="1"/>
    </xf>
    <xf numFmtId="4" fontId="11" fillId="0" borderId="14" xfId="0" applyNumberFormat="1" applyFont="1" applyBorder="1" applyAlignment="1">
      <alignment horizontal="center" vertical="center" wrapText="1"/>
    </xf>
    <xf numFmtId="4" fontId="11" fillId="0" borderId="19" xfId="0" applyNumberFormat="1" applyFont="1" applyBorder="1" applyAlignment="1">
      <alignment horizontal="center" vertical="center" wrapText="1"/>
    </xf>
    <xf numFmtId="4" fontId="11" fillId="0" borderId="20" xfId="0" applyNumberFormat="1" applyFont="1" applyBorder="1" applyAlignment="1">
      <alignment horizontal="left" vertical="center" wrapText="1"/>
    </xf>
    <xf numFmtId="4" fontId="11" fillId="0" borderId="18" xfId="0" applyNumberFormat="1" applyFont="1" applyBorder="1" applyAlignment="1">
      <alignment horizontal="left" vertical="center" wrapText="1"/>
    </xf>
    <xf numFmtId="4" fontId="12" fillId="0" borderId="18" xfId="0" applyNumberFormat="1" applyFont="1" applyBorder="1" applyAlignment="1">
      <alignment horizontal="left" vertical="center" wrapText="1"/>
    </xf>
    <xf numFmtId="4" fontId="11" fillId="2" borderId="18" xfId="1" applyNumberFormat="1" applyFont="1" applyFill="1" applyBorder="1" applyAlignment="1">
      <alignment wrapText="1"/>
    </xf>
    <xf numFmtId="4" fontId="12" fillId="2" borderId="18" xfId="1" applyNumberFormat="1" applyFont="1" applyFill="1" applyBorder="1" applyAlignment="1">
      <alignment wrapText="1"/>
    </xf>
    <xf numFmtId="4" fontId="12" fillId="2" borderId="18" xfId="1" applyNumberFormat="1" applyFont="1" applyFill="1" applyBorder="1" applyAlignment="1">
      <alignment horizontal="left" wrapText="1"/>
    </xf>
    <xf numFmtId="4" fontId="12" fillId="0" borderId="18" xfId="0" applyNumberFormat="1" applyFont="1" applyBorder="1"/>
    <xf numFmtId="4" fontId="11" fillId="3" borderId="18" xfId="0" applyNumberFormat="1" applyFont="1" applyFill="1" applyBorder="1" applyAlignment="1">
      <alignment wrapText="1"/>
    </xf>
    <xf numFmtId="4" fontId="12" fillId="0" borderId="18" xfId="0" applyNumberFormat="1" applyFont="1" applyBorder="1" applyAlignment="1">
      <alignment wrapText="1"/>
    </xf>
    <xf numFmtId="4" fontId="12" fillId="0" borderId="17" xfId="0" applyNumberFormat="1" applyFont="1" applyBorder="1" applyAlignment="1">
      <alignment wrapText="1"/>
    </xf>
    <xf numFmtId="4" fontId="12" fillId="0" borderId="12" xfId="0" applyNumberFormat="1" applyFont="1" applyBorder="1" applyAlignment="1">
      <alignment horizontal="center" wrapText="1"/>
    </xf>
    <xf numFmtId="4" fontId="11" fillId="0" borderId="21" xfId="0" applyNumberFormat="1" applyFont="1" applyBorder="1" applyAlignment="1">
      <alignment horizontal="center"/>
    </xf>
    <xf numFmtId="4" fontId="12" fillId="0" borderId="22" xfId="0" applyNumberFormat="1" applyFont="1" applyBorder="1" applyAlignment="1">
      <alignment horizontal="left" wrapText="1"/>
    </xf>
    <xf numFmtId="4" fontId="12" fillId="0" borderId="9" xfId="0" applyNumberFormat="1" applyFont="1" applyFill="1" applyBorder="1" applyAlignment="1">
      <alignment horizontal="right" vertical="center"/>
    </xf>
    <xf numFmtId="4" fontId="12" fillId="0" borderId="23" xfId="0" applyNumberFormat="1" applyFont="1" applyBorder="1" applyAlignment="1">
      <alignment horizontal="left" wrapText="1"/>
    </xf>
    <xf numFmtId="4" fontId="11" fillId="0" borderId="10" xfId="0" applyNumberFormat="1" applyFont="1" applyBorder="1" applyAlignment="1">
      <alignment horizontal="right" wrapText="1"/>
    </xf>
    <xf numFmtId="4" fontId="11" fillId="0" borderId="22" xfId="0" applyNumberFormat="1" applyFont="1" applyBorder="1" applyAlignment="1">
      <alignment wrapText="1"/>
    </xf>
    <xf numFmtId="4" fontId="11" fillId="0" borderId="9" xfId="0" applyNumberFormat="1" applyFont="1" applyBorder="1" applyAlignment="1">
      <alignment horizontal="right" wrapText="1"/>
    </xf>
    <xf numFmtId="4" fontId="11" fillId="0" borderId="22" xfId="0" applyNumberFormat="1" applyFont="1" applyBorder="1" applyAlignment="1">
      <alignment horizontal="right" vertical="center" wrapText="1"/>
    </xf>
    <xf numFmtId="4" fontId="11" fillId="0" borderId="9" xfId="0" applyNumberFormat="1" applyFont="1" applyBorder="1" applyAlignment="1">
      <alignment horizontal="right" vertical="center" wrapText="1"/>
    </xf>
    <xf numFmtId="4" fontId="11" fillId="0" borderId="22" xfId="0" applyNumberFormat="1" applyFont="1" applyBorder="1" applyAlignment="1">
      <alignment horizontal="center" vertical="center" wrapText="1"/>
    </xf>
    <xf numFmtId="4" fontId="12" fillId="0" borderId="8" xfId="0" applyNumberFormat="1" applyFont="1" applyBorder="1"/>
    <xf numFmtId="4" fontId="12" fillId="0" borderId="22" xfId="0" applyNumberFormat="1" applyFont="1" applyBorder="1"/>
    <xf numFmtId="4" fontId="11" fillId="0" borderId="9" xfId="0" applyNumberFormat="1" applyFont="1" applyBorder="1"/>
    <xf numFmtId="4" fontId="15" fillId="2" borderId="9" xfId="0" applyNumberFormat="1" applyFont="1" applyFill="1" applyBorder="1" applyAlignment="1">
      <alignment horizontal="right" vertical="center"/>
    </xf>
    <xf numFmtId="4" fontId="11" fillId="0" borderId="24" xfId="0" applyNumberFormat="1" applyFont="1" applyBorder="1" applyAlignment="1">
      <alignment wrapText="1"/>
    </xf>
    <xf numFmtId="4" fontId="15" fillId="2" borderId="11" xfId="0" applyNumberFormat="1" applyFont="1" applyFill="1" applyBorder="1" applyAlignment="1">
      <alignment horizontal="right" vertical="center"/>
    </xf>
    <xf numFmtId="176" fontId="12" fillId="0" borderId="15" xfId="0" applyNumberFormat="1" applyFont="1" applyBorder="1" applyAlignment="1">
      <alignment wrapText="1"/>
    </xf>
    <xf numFmtId="0" fontId="11" fillId="0" borderId="16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2" fillId="0" borderId="15" xfId="0" applyFont="1" applyBorder="1"/>
    <xf numFmtId="0" fontId="12" fillId="0" borderId="15" xfId="0" applyFont="1" applyBorder="1" applyAlignment="1">
      <alignment wrapText="1"/>
    </xf>
    <xf numFmtId="0" fontId="11" fillId="0" borderId="15" xfId="0" applyFont="1" applyBorder="1" applyAlignment="1">
      <alignment horizontal="right" vertical="center" wrapText="1"/>
    </xf>
    <xf numFmtId="0" fontId="11" fillId="0" borderId="15" xfId="0" applyFont="1" applyBorder="1" applyAlignment="1">
      <alignment horizontal="center" vertical="center" wrapText="1"/>
    </xf>
    <xf numFmtId="4" fontId="12" fillId="0" borderId="25" xfId="0" applyNumberFormat="1" applyFont="1" applyBorder="1"/>
    <xf numFmtId="2" fontId="11" fillId="0" borderId="12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 vertical="center" wrapText="1"/>
    </xf>
    <xf numFmtId="2" fontId="12" fillId="0" borderId="20" xfId="0" applyNumberFormat="1" applyFont="1" applyBorder="1" applyAlignment="1">
      <alignment horizontal="center"/>
    </xf>
    <xf numFmtId="2" fontId="12" fillId="0" borderId="18" xfId="0" quotePrefix="1" applyNumberFormat="1" applyFont="1" applyBorder="1" applyAlignment="1">
      <alignment horizontal="center" vertical="center"/>
    </xf>
    <xf numFmtId="4" fontId="12" fillId="0" borderId="18" xfId="0" applyNumberFormat="1" applyFont="1" applyFill="1" applyBorder="1" applyAlignment="1">
      <alignment horizontal="center" vertical="center"/>
    </xf>
    <xf numFmtId="4" fontId="12" fillId="0" borderId="18" xfId="0" applyNumberFormat="1" applyFont="1" applyFill="1" applyBorder="1" applyAlignment="1">
      <alignment horizontal="right" vertical="center"/>
    </xf>
    <xf numFmtId="4" fontId="12" fillId="0" borderId="17" xfId="0" applyNumberFormat="1" applyFont="1" applyFill="1" applyBorder="1" applyAlignment="1">
      <alignment horizontal="center"/>
    </xf>
    <xf numFmtId="2" fontId="11" fillId="0" borderId="20" xfId="0" applyNumberFormat="1" applyFont="1" applyBorder="1" applyAlignment="1">
      <alignment horizontal="center"/>
    </xf>
    <xf numFmtId="4" fontId="12" fillId="0" borderId="18" xfId="0" applyNumberFormat="1" applyFont="1" applyFill="1" applyBorder="1" applyAlignment="1">
      <alignment horizontal="center"/>
    </xf>
    <xf numFmtId="4" fontId="11" fillId="0" borderId="18" xfId="0" applyNumberFormat="1" applyFont="1" applyFill="1" applyBorder="1" applyAlignment="1">
      <alignment horizontal="center"/>
    </xf>
    <xf numFmtId="2" fontId="12" fillId="0" borderId="14" xfId="0" applyNumberFormat="1" applyFont="1" applyBorder="1" applyAlignment="1">
      <alignment horizontal="center"/>
    </xf>
    <xf numFmtId="2" fontId="11" fillId="0" borderId="14" xfId="0" applyNumberFormat="1" applyFont="1" applyBorder="1" applyAlignment="1">
      <alignment horizontal="center" wrapText="1"/>
    </xf>
    <xf numFmtId="2" fontId="11" fillId="0" borderId="18" xfId="0" applyNumberFormat="1" applyFont="1" applyBorder="1" applyAlignment="1">
      <alignment horizontal="center" wrapText="1"/>
    </xf>
    <xf numFmtId="2" fontId="14" fillId="0" borderId="19" xfId="0" applyNumberFormat="1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horizontal="center" wrapText="1"/>
    </xf>
    <xf numFmtId="2" fontId="14" fillId="0" borderId="13" xfId="0" applyNumberFormat="1" applyFont="1" applyBorder="1" applyAlignment="1">
      <alignment horizontal="center" wrapText="1"/>
    </xf>
    <xf numFmtId="2" fontId="13" fillId="0" borderId="18" xfId="0" applyNumberFormat="1" applyFont="1" applyBorder="1" applyAlignment="1">
      <alignment horizontal="center" wrapText="1"/>
    </xf>
    <xf numFmtId="2" fontId="14" fillId="0" borderId="18" xfId="0" applyNumberFormat="1" applyFont="1" applyBorder="1" applyAlignment="1">
      <alignment horizontal="center" wrapText="1"/>
    </xf>
    <xf numFmtId="2" fontId="13" fillId="0" borderId="17" xfId="0" applyNumberFormat="1" applyFont="1" applyBorder="1" applyAlignment="1">
      <alignment horizontal="center"/>
    </xf>
    <xf numFmtId="2" fontId="12" fillId="0" borderId="20" xfId="0" applyNumberFormat="1" applyFont="1" applyBorder="1" applyAlignment="1">
      <alignment horizontal="center" wrapText="1"/>
    </xf>
    <xf numFmtId="2" fontId="12" fillId="0" borderId="18" xfId="0" applyNumberFormat="1" applyFont="1" applyBorder="1" applyAlignment="1">
      <alignment horizontal="center" wrapText="1"/>
    </xf>
    <xf numFmtId="2" fontId="12" fillId="0" borderId="18" xfId="1" applyNumberFormat="1" applyFont="1" applyBorder="1" applyAlignment="1">
      <alignment horizontal="center"/>
    </xf>
    <xf numFmtId="2" fontId="11" fillId="0" borderId="18" xfId="0" applyNumberFormat="1" applyFont="1" applyBorder="1" applyAlignment="1">
      <alignment horizontal="center"/>
    </xf>
    <xf numFmtId="2" fontId="12" fillId="0" borderId="18" xfId="0" applyNumberFormat="1" applyFont="1" applyBorder="1" applyAlignment="1">
      <alignment horizontal="center" vertical="center" wrapText="1"/>
    </xf>
    <xf numFmtId="2" fontId="12" fillId="0" borderId="18" xfId="0" applyNumberFormat="1" applyFont="1" applyBorder="1" applyAlignment="1">
      <alignment horizontal="center"/>
    </xf>
    <xf numFmtId="2" fontId="8" fillId="0" borderId="18" xfId="0" applyNumberFormat="1" applyFont="1" applyBorder="1" applyAlignment="1">
      <alignment horizontal="center"/>
    </xf>
    <xf numFmtId="2" fontId="11" fillId="0" borderId="20" xfId="0" applyNumberFormat="1" applyFont="1" applyBorder="1" applyAlignment="1">
      <alignment horizontal="right" wrapText="1"/>
    </xf>
    <xf numFmtId="2" fontId="12" fillId="0" borderId="18" xfId="0" applyNumberFormat="1" applyFont="1" applyBorder="1" applyAlignment="1">
      <alignment horizontal="right" wrapText="1"/>
    </xf>
    <xf numFmtId="2" fontId="12" fillId="0" borderId="18" xfId="0" applyNumberFormat="1" applyFont="1" applyBorder="1"/>
    <xf numFmtId="2" fontId="11" fillId="0" borderId="18" xfId="0" applyNumberFormat="1" applyFont="1" applyBorder="1" applyAlignment="1">
      <alignment horizontal="right" wrapText="1"/>
    </xf>
    <xf numFmtId="2" fontId="11" fillId="0" borderId="18" xfId="0" applyNumberFormat="1" applyFont="1" applyBorder="1" applyAlignment="1">
      <alignment horizontal="right" vertical="center" wrapText="1"/>
    </xf>
    <xf numFmtId="0" fontId="11" fillId="0" borderId="17" xfId="0" applyFont="1" applyBorder="1" applyAlignment="1">
      <alignment horizontal="center" wrapText="1"/>
    </xf>
    <xf numFmtId="4" fontId="12" fillId="2" borderId="17" xfId="0" applyNumberFormat="1" applyFont="1" applyFill="1" applyBorder="1" applyAlignment="1">
      <alignment horizontal="center" wrapText="1"/>
    </xf>
    <xf numFmtId="4" fontId="12" fillId="2" borderId="18" xfId="0" applyNumberFormat="1" applyFont="1" applyFill="1" applyBorder="1" applyAlignment="1">
      <alignment horizontal="center" wrapText="1"/>
    </xf>
    <xf numFmtId="4" fontId="12" fillId="0" borderId="20" xfId="0" applyNumberFormat="1" applyFont="1" applyBorder="1" applyAlignment="1">
      <alignment horizontal="right" wrapText="1"/>
    </xf>
    <xf numFmtId="4" fontId="12" fillId="0" borderId="18" xfId="0" applyNumberFormat="1" applyFont="1" applyBorder="1" applyAlignment="1">
      <alignment horizontal="right" wrapText="1"/>
    </xf>
    <xf numFmtId="4" fontId="11" fillId="0" borderId="18" xfId="0" applyNumberFormat="1" applyFont="1" applyBorder="1"/>
    <xf numFmtId="4" fontId="15" fillId="2" borderId="18" xfId="0" applyNumberFormat="1" applyFont="1" applyFill="1" applyBorder="1" applyAlignment="1">
      <alignment horizontal="right" vertical="center"/>
    </xf>
    <xf numFmtId="4" fontId="15" fillId="2" borderId="17" xfId="0" applyNumberFormat="1" applyFont="1" applyFill="1" applyBorder="1" applyAlignment="1">
      <alignment horizontal="right" vertical="center"/>
    </xf>
    <xf numFmtId="4" fontId="11" fillId="0" borderId="19" xfId="0" applyNumberFormat="1" applyFont="1" applyBorder="1" applyAlignment="1">
      <alignment horizontal="center" wrapText="1"/>
    </xf>
    <xf numFmtId="4" fontId="11" fillId="0" borderId="17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26" xfId="0" applyNumberFormat="1" applyFont="1" applyBorder="1" applyAlignment="1">
      <alignment horizontal="left" vertical="center"/>
    </xf>
    <xf numFmtId="49" fontId="7" fillId="0" borderId="27" xfId="0" applyNumberFormat="1" applyFont="1" applyBorder="1" applyAlignment="1">
      <alignment horizontal="left" vertical="center"/>
    </xf>
    <xf numFmtId="0" fontId="7" fillId="0" borderId="27" xfId="0" applyFont="1" applyBorder="1" applyAlignment="1">
      <alignment horizontal="left" wrapText="1"/>
    </xf>
    <xf numFmtId="0" fontId="7" fillId="0" borderId="27" xfId="0" applyFont="1" applyBorder="1" applyAlignment="1">
      <alignment horizontal="center" wrapText="1"/>
    </xf>
    <xf numFmtId="49" fontId="7" fillId="0" borderId="28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12" fillId="0" borderId="27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27" xfId="0" applyNumberFormat="1" applyFont="1" applyBorder="1" applyAlignment="1">
      <alignment horizontal="left" vertical="center" wrapText="1"/>
    </xf>
    <xf numFmtId="49" fontId="7" fillId="0" borderId="29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/>
    </xf>
    <xf numFmtId="49" fontId="7" fillId="0" borderId="30" xfId="0" applyNumberFormat="1" applyFont="1" applyBorder="1" applyAlignment="1">
      <alignment horizontal="left"/>
    </xf>
    <xf numFmtId="49" fontId="7" fillId="0" borderId="27" xfId="0" applyNumberFormat="1" applyFont="1" applyBorder="1" applyAlignment="1">
      <alignment horizontal="left"/>
    </xf>
    <xf numFmtId="49" fontId="7" fillId="0" borderId="28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 vertical="center" wrapText="1"/>
    </xf>
    <xf numFmtId="0" fontId="7" fillId="0" borderId="27" xfId="0" applyFont="1" applyBorder="1"/>
    <xf numFmtId="49" fontId="6" fillId="0" borderId="27" xfId="0" applyNumberFormat="1" applyFont="1" applyBorder="1" applyAlignment="1">
      <alignment horizontal="left" vertical="center"/>
    </xf>
    <xf numFmtId="49" fontId="12" fillId="0" borderId="27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/>
    </xf>
    <xf numFmtId="0" fontId="6" fillId="0" borderId="27" xfId="0" applyFont="1" applyBorder="1"/>
    <xf numFmtId="0" fontId="6" fillId="0" borderId="27" xfId="0" applyFont="1" applyBorder="1" applyAlignment="1">
      <alignment horizontal="center"/>
    </xf>
    <xf numFmtId="49" fontId="6" fillId="2" borderId="30" xfId="0" applyNumberFormat="1" applyFont="1" applyFill="1" applyBorder="1" applyAlignment="1">
      <alignment horizontal="left" vertical="center" wrapText="1"/>
    </xf>
    <xf numFmtId="49" fontId="7" fillId="2" borderId="8" xfId="0" applyNumberFormat="1" applyFont="1" applyFill="1" applyBorder="1" applyAlignment="1">
      <alignment horizontal="left" vertical="center"/>
    </xf>
    <xf numFmtId="49" fontId="7" fillId="2" borderId="28" xfId="0" applyNumberFormat="1" applyFont="1" applyFill="1" applyBorder="1" applyAlignment="1">
      <alignment horizontal="left"/>
    </xf>
    <xf numFmtId="49" fontId="7" fillId="0" borderId="31" xfId="0" applyNumberFormat="1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6" fillId="2" borderId="27" xfId="0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7" fillId="0" borderId="28" xfId="0" applyFont="1" applyBorder="1"/>
    <xf numFmtId="0" fontId="7" fillId="0" borderId="6" xfId="0" applyFont="1" applyBorder="1" applyAlignment="1">
      <alignment horizontal="center"/>
    </xf>
    <xf numFmtId="49" fontId="7" fillId="0" borderId="29" xfId="0" applyNumberFormat="1" applyFont="1" applyBorder="1" applyAlignment="1">
      <alignment vertical="center"/>
    </xf>
    <xf numFmtId="49" fontId="7" fillId="0" borderId="28" xfId="0" applyNumberFormat="1" applyFont="1" applyBorder="1" applyAlignment="1"/>
    <xf numFmtId="49" fontId="7" fillId="0" borderId="27" xfId="0" applyNumberFormat="1" applyFont="1" applyBorder="1" applyAlignment="1"/>
    <xf numFmtId="0" fontId="7" fillId="0" borderId="31" xfId="0" applyFont="1" applyBorder="1"/>
    <xf numFmtId="49" fontId="6" fillId="0" borderId="32" xfId="0" applyNumberFormat="1" applyFont="1" applyBorder="1" applyAlignment="1">
      <alignment horizontal="center"/>
    </xf>
    <xf numFmtId="49" fontId="7" fillId="0" borderId="33" xfId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49" fontId="7" fillId="0" borderId="12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12" fillId="2" borderId="18" xfId="0" applyNumberFormat="1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17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center" vertical="center" wrapText="1"/>
    </xf>
    <xf numFmtId="49" fontId="7" fillId="2" borderId="34" xfId="2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2" fillId="2" borderId="18" xfId="0" applyFont="1" applyFill="1" applyBorder="1" applyAlignment="1">
      <alignment horizontal="center"/>
    </xf>
    <xf numFmtId="0" fontId="7" fillId="0" borderId="14" xfId="0" applyFont="1" applyBorder="1"/>
    <xf numFmtId="0" fontId="6" fillId="0" borderId="18" xfId="0" applyFont="1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/>
    </xf>
    <xf numFmtId="49" fontId="7" fillId="2" borderId="17" xfId="0" applyNumberFormat="1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49" fontId="7" fillId="0" borderId="21" xfId="0" applyNumberFormat="1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/>
    </xf>
    <xf numFmtId="0" fontId="7" fillId="0" borderId="18" xfId="0" applyFont="1" applyBorder="1"/>
    <xf numFmtId="0" fontId="7" fillId="0" borderId="17" xfId="0" applyFont="1" applyBorder="1"/>
    <xf numFmtId="0" fontId="7" fillId="0" borderId="17" xfId="0" applyFont="1" applyBorder="1" applyAlignment="1">
      <alignment horizontal="center"/>
    </xf>
    <xf numFmtId="0" fontId="7" fillId="0" borderId="21" xfId="0" applyFont="1" applyBorder="1"/>
    <xf numFmtId="49" fontId="7" fillId="0" borderId="7" xfId="0" applyNumberFormat="1" applyFont="1" applyBorder="1" applyAlignment="1">
      <alignment horizontal="center" vertical="center" wrapText="1"/>
    </xf>
    <xf numFmtId="49" fontId="6" fillId="0" borderId="35" xfId="0" applyNumberFormat="1" applyFont="1" applyBorder="1" applyAlignment="1">
      <alignment horizontal="center"/>
    </xf>
    <xf numFmtId="49" fontId="7" fillId="0" borderId="35" xfId="1" applyNumberFormat="1" applyFont="1" applyBorder="1" applyAlignment="1">
      <alignment horizontal="center"/>
    </xf>
    <xf numFmtId="49" fontId="7" fillId="0" borderId="36" xfId="1" applyNumberFormat="1" applyFont="1" applyBorder="1" applyAlignment="1">
      <alignment horizontal="center" vertical="center"/>
    </xf>
    <xf numFmtId="49" fontId="7" fillId="0" borderId="36" xfId="1" applyNumberFormat="1" applyFont="1" applyBorder="1" applyAlignment="1">
      <alignment horizontal="center" vertical="top"/>
    </xf>
    <xf numFmtId="0" fontId="7" fillId="0" borderId="36" xfId="0" applyFont="1" applyBorder="1" applyAlignment="1">
      <alignment horizontal="center"/>
    </xf>
    <xf numFmtId="49" fontId="7" fillId="0" borderId="0" xfId="1" applyNumberFormat="1" applyFont="1" applyBorder="1" applyAlignment="1">
      <alignment horizontal="center" vertical="center"/>
    </xf>
    <xf numFmtId="49" fontId="12" fillId="2" borderId="36" xfId="1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6" fillId="0" borderId="37" xfId="0" applyNumberFormat="1" applyFont="1" applyBorder="1" applyAlignment="1">
      <alignment horizontal="center"/>
    </xf>
    <xf numFmtId="49" fontId="7" fillId="0" borderId="7" xfId="1" applyNumberFormat="1" applyFont="1" applyBorder="1" applyAlignment="1">
      <alignment horizontal="center"/>
    </xf>
    <xf numFmtId="49" fontId="7" fillId="0" borderId="38" xfId="1" applyNumberFormat="1" applyFont="1" applyBorder="1" applyAlignment="1">
      <alignment horizontal="center"/>
    </xf>
    <xf numFmtId="49" fontId="6" fillId="0" borderId="36" xfId="0" applyNumberFormat="1" applyFont="1" applyBorder="1" applyAlignment="1">
      <alignment horizontal="center"/>
    </xf>
    <xf numFmtId="0" fontId="7" fillId="0" borderId="36" xfId="0" applyFont="1" applyBorder="1" applyAlignment="1"/>
    <xf numFmtId="49" fontId="7" fillId="0" borderId="33" xfId="1" applyNumberFormat="1" applyFont="1" applyBorder="1" applyAlignment="1">
      <alignment horizontal="center"/>
    </xf>
    <xf numFmtId="49" fontId="7" fillId="0" borderId="35" xfId="0" applyNumberFormat="1" applyFont="1" applyBorder="1" applyAlignment="1">
      <alignment horizontal="center" vertical="center" wrapText="1"/>
    </xf>
    <xf numFmtId="49" fontId="7" fillId="2" borderId="39" xfId="2" applyNumberFormat="1" applyFont="1" applyFill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/>
    </xf>
    <xf numFmtId="49" fontId="7" fillId="0" borderId="36" xfId="1" applyNumberFormat="1" applyFont="1" applyBorder="1" applyAlignment="1">
      <alignment horizontal="center" wrapText="1"/>
    </xf>
    <xf numFmtId="49" fontId="6" fillId="0" borderId="36" xfId="1" applyNumberFormat="1" applyFont="1" applyBorder="1" applyAlignment="1">
      <alignment horizontal="center" vertical="center" wrapText="1"/>
    </xf>
    <xf numFmtId="49" fontId="7" fillId="0" borderId="36" xfId="0" applyNumberFormat="1" applyFont="1" applyFill="1" applyBorder="1" applyAlignment="1">
      <alignment horizontal="center" vertical="center" wrapText="1"/>
    </xf>
    <xf numFmtId="49" fontId="7" fillId="0" borderId="36" xfId="1" applyNumberFormat="1" applyFont="1" applyBorder="1" applyAlignment="1">
      <alignment horizontal="center"/>
    </xf>
    <xf numFmtId="49" fontId="32" fillId="2" borderId="36" xfId="1" applyNumberFormat="1" applyFont="1" applyFill="1" applyBorder="1" applyAlignment="1">
      <alignment horizontal="center"/>
    </xf>
    <xf numFmtId="0" fontId="6" fillId="0" borderId="36" xfId="0" applyFont="1" applyBorder="1" applyAlignment="1">
      <alignment horizontal="center"/>
    </xf>
    <xf numFmtId="49" fontId="7" fillId="2" borderId="38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/>
    </xf>
    <xf numFmtId="49" fontId="7" fillId="2" borderId="33" xfId="1" applyNumberFormat="1" applyFont="1" applyFill="1" applyBorder="1" applyAlignment="1">
      <alignment horizontal="center"/>
    </xf>
    <xf numFmtId="49" fontId="6" fillId="0" borderId="40" xfId="0" applyNumberFormat="1" applyFont="1" applyBorder="1" applyAlignment="1">
      <alignment horizontal="center"/>
    </xf>
    <xf numFmtId="49" fontId="7" fillId="0" borderId="40" xfId="0" applyNumberFormat="1" applyFont="1" applyBorder="1" applyAlignment="1">
      <alignment horizontal="center" vertical="center"/>
    </xf>
    <xf numFmtId="49" fontId="6" fillId="0" borderId="36" xfId="1" applyNumberFormat="1" applyFont="1" applyBorder="1" applyAlignment="1">
      <alignment horizontal="center" wrapText="1"/>
    </xf>
    <xf numFmtId="49" fontId="7" fillId="2" borderId="36" xfId="1" applyNumberFormat="1" applyFont="1" applyFill="1" applyBorder="1" applyAlignment="1">
      <alignment horizontal="center"/>
    </xf>
    <xf numFmtId="0" fontId="7" fillId="0" borderId="36" xfId="0" applyFont="1" applyBorder="1"/>
    <xf numFmtId="0" fontId="7" fillId="0" borderId="36" xfId="0" applyFont="1" applyBorder="1" applyAlignment="1">
      <alignment horizontal="center" wrapText="1"/>
    </xf>
    <xf numFmtId="0" fontId="7" fillId="0" borderId="36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0" xfId="0" applyFont="1" applyBorder="1"/>
    <xf numFmtId="0" fontId="6" fillId="0" borderId="21" xfId="0" applyFont="1" applyBorder="1"/>
    <xf numFmtId="49" fontId="6" fillId="0" borderId="6" xfId="0" applyNumberFormat="1" applyFont="1" applyBorder="1" applyAlignment="1">
      <alignment horizontal="left" vertical="center" wrapText="1"/>
    </xf>
    <xf numFmtId="49" fontId="7" fillId="0" borderId="26" xfId="0" applyNumberFormat="1" applyFont="1" applyBorder="1" applyAlignment="1">
      <alignment horizontal="left" vertical="center" wrapText="1"/>
    </xf>
    <xf numFmtId="0" fontId="7" fillId="0" borderId="26" xfId="1" applyNumberFormat="1" applyFont="1" applyBorder="1" applyAlignment="1">
      <alignment horizontal="left" wrapText="1"/>
    </xf>
    <xf numFmtId="0" fontId="7" fillId="0" borderId="27" xfId="1" applyNumberFormat="1" applyFont="1" applyBorder="1" applyAlignment="1">
      <alignment horizontal="left" vertical="center" wrapText="1"/>
    </xf>
    <xf numFmtId="0" fontId="7" fillId="0" borderId="27" xfId="1" applyNumberFormat="1" applyFont="1" applyBorder="1" applyAlignment="1">
      <alignment horizontal="left" vertical="top" wrapText="1"/>
    </xf>
    <xf numFmtId="0" fontId="7" fillId="0" borderId="28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2" borderId="27" xfId="1" applyNumberFormat="1" applyFont="1" applyFill="1" applyBorder="1" applyAlignment="1">
      <alignment wrapText="1"/>
    </xf>
    <xf numFmtId="49" fontId="7" fillId="0" borderId="29" xfId="0" applyNumberFormat="1" applyFont="1" applyBorder="1" applyAlignment="1">
      <alignment horizontal="left" vertical="center" wrapText="1"/>
    </xf>
    <xf numFmtId="0" fontId="7" fillId="0" borderId="6" xfId="1" applyNumberFormat="1" applyFont="1" applyBorder="1" applyAlignment="1">
      <alignment horizontal="left" wrapText="1"/>
    </xf>
    <xf numFmtId="0" fontId="7" fillId="0" borderId="30" xfId="1" applyNumberFormat="1" applyFont="1" applyBorder="1" applyAlignment="1">
      <alignment horizontal="left" wrapText="1"/>
    </xf>
    <xf numFmtId="49" fontId="7" fillId="0" borderId="27" xfId="0" applyNumberFormat="1" applyFont="1" applyBorder="1" applyAlignment="1">
      <alignment horizontal="left" vertical="center" wrapText="1"/>
    </xf>
    <xf numFmtId="0" fontId="7" fillId="0" borderId="27" xfId="1" applyNumberFormat="1" applyFont="1" applyBorder="1" applyAlignment="1">
      <alignment wrapText="1"/>
    </xf>
    <xf numFmtId="0" fontId="23" fillId="0" borderId="27" xfId="1" applyNumberFormat="1" applyFont="1" applyBorder="1" applyAlignment="1">
      <alignment wrapText="1"/>
    </xf>
    <xf numFmtId="0" fontId="7" fillId="2" borderId="27" xfId="0" applyFont="1" applyFill="1" applyBorder="1" applyAlignment="1">
      <alignment wrapText="1"/>
    </xf>
    <xf numFmtId="0" fontId="7" fillId="0" borderId="27" xfId="0" applyFont="1" applyBorder="1" applyAlignment="1">
      <alignment horizontal="left"/>
    </xf>
    <xf numFmtId="0" fontId="7" fillId="0" borderId="27" xfId="0" applyFont="1" applyBorder="1" applyAlignment="1">
      <alignment horizontal="left" vertical="center" wrapText="1"/>
    </xf>
    <xf numFmtId="49" fontId="6" fillId="0" borderId="27" xfId="0" applyNumberFormat="1" applyFont="1" applyFill="1" applyBorder="1" applyAlignment="1">
      <alignment horizontal="left" vertical="center" wrapText="1"/>
    </xf>
    <xf numFmtId="49" fontId="7" fillId="0" borderId="27" xfId="0" applyNumberFormat="1" applyFont="1" applyFill="1" applyBorder="1" applyAlignment="1">
      <alignment horizontal="left" vertical="center" wrapText="1"/>
    </xf>
    <xf numFmtId="0" fontId="32" fillId="2" borderId="27" xfId="1" applyNumberFormat="1" applyFont="1" applyFill="1" applyBorder="1" applyAlignment="1">
      <alignment horizontal="left" wrapText="1"/>
    </xf>
    <xf numFmtId="0" fontId="6" fillId="0" borderId="27" xfId="0" applyFont="1" applyBorder="1" applyAlignment="1">
      <alignment horizontal="left"/>
    </xf>
    <xf numFmtId="0" fontId="6" fillId="0" borderId="27" xfId="0" applyFont="1" applyBorder="1" applyAlignment="1">
      <alignment horizontal="left" wrapText="1"/>
    </xf>
    <xf numFmtId="49" fontId="7" fillId="2" borderId="8" xfId="0" applyNumberFormat="1" applyFont="1" applyFill="1" applyBorder="1" applyAlignment="1">
      <alignment horizontal="left" vertical="center" wrapText="1"/>
    </xf>
    <xf numFmtId="0" fontId="7" fillId="2" borderId="28" xfId="1" applyNumberFormat="1" applyFont="1" applyFill="1" applyBorder="1" applyAlignment="1">
      <alignment horizontal="left" wrapText="1"/>
    </xf>
    <xf numFmtId="0" fontId="7" fillId="0" borderId="27" xfId="0" applyFont="1" applyBorder="1" applyAlignment="1">
      <alignment wrapText="1"/>
    </xf>
    <xf numFmtId="49" fontId="6" fillId="0" borderId="31" xfId="0" applyNumberFormat="1" applyFont="1" applyBorder="1" applyAlignment="1">
      <alignment horizontal="left" vertical="center" wrapText="1"/>
    </xf>
    <xf numFmtId="0" fontId="7" fillId="0" borderId="31" xfId="0" applyFont="1" applyBorder="1" applyAlignment="1">
      <alignment horizontal="justify" vertical="center" wrapText="1"/>
    </xf>
    <xf numFmtId="0" fontId="6" fillId="2" borderId="27" xfId="1" applyNumberFormat="1" applyFont="1" applyFill="1" applyBorder="1" applyAlignment="1">
      <alignment wrapText="1"/>
    </xf>
    <xf numFmtId="0" fontId="7" fillId="2" borderId="27" xfId="1" applyNumberFormat="1" applyFont="1" applyFill="1" applyBorder="1" applyAlignment="1">
      <alignment horizontal="left" wrapText="1"/>
    </xf>
    <xf numFmtId="0" fontId="6" fillId="3" borderId="27" xfId="0" applyFont="1" applyFill="1" applyBorder="1" applyAlignment="1">
      <alignment wrapText="1"/>
    </xf>
    <xf numFmtId="0" fontId="7" fillId="0" borderId="28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49" fontId="6" fillId="0" borderId="29" xfId="0" applyNumberFormat="1" applyFont="1" applyBorder="1" applyAlignment="1">
      <alignment horizontal="left" vertical="center" wrapText="1"/>
    </xf>
    <xf numFmtId="0" fontId="7" fillId="0" borderId="28" xfId="1" applyNumberFormat="1" applyFont="1" applyBorder="1" applyAlignment="1">
      <alignment wrapText="1"/>
    </xf>
    <xf numFmtId="0" fontId="6" fillId="0" borderId="31" xfId="0" applyFont="1" applyBorder="1"/>
    <xf numFmtId="0" fontId="33" fillId="2" borderId="7" xfId="0" applyFont="1" applyFill="1" applyBorder="1" applyAlignment="1">
      <alignment horizontal="left" vertical="top" wrapText="1"/>
    </xf>
    <xf numFmtId="49" fontId="19" fillId="2" borderId="7" xfId="0" applyNumberFormat="1" applyFont="1" applyFill="1" applyBorder="1" applyAlignment="1">
      <alignment horizontal="left" vertical="top" wrapText="1"/>
    </xf>
    <xf numFmtId="0" fontId="19" fillId="2" borderId="35" xfId="0" applyFont="1" applyFill="1" applyBorder="1" applyAlignment="1">
      <alignment horizontal="center" vertical="top" wrapText="1"/>
    </xf>
    <xf numFmtId="0" fontId="20" fillId="2" borderId="35" xfId="1" applyNumberFormat="1" applyFont="1" applyFill="1" applyBorder="1" applyAlignment="1">
      <alignment horizontal="center" vertical="top" wrapText="1"/>
    </xf>
    <xf numFmtId="0" fontId="20" fillId="2" borderId="36" xfId="1" applyNumberFormat="1" applyFont="1" applyFill="1" applyBorder="1" applyAlignment="1">
      <alignment horizontal="center" vertical="top" wrapText="1"/>
    </xf>
    <xf numFmtId="0" fontId="20" fillId="2" borderId="36" xfId="0" applyFont="1" applyFill="1" applyBorder="1" applyAlignment="1">
      <alignment horizontal="center" vertical="top" wrapText="1"/>
    </xf>
    <xf numFmtId="0" fontId="20" fillId="2" borderId="33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left" vertical="top" wrapText="1"/>
    </xf>
    <xf numFmtId="0" fontId="19" fillId="2" borderId="36" xfId="0" applyFont="1" applyFill="1" applyBorder="1" applyAlignment="1">
      <alignment horizontal="left" vertical="top" wrapText="1"/>
    </xf>
    <xf numFmtId="0" fontId="19" fillId="2" borderId="0" xfId="0" applyFont="1" applyFill="1" applyBorder="1" applyAlignment="1">
      <alignment horizontal="center" vertical="top" wrapText="1"/>
    </xf>
    <xf numFmtId="0" fontId="12" fillId="2" borderId="36" xfId="0" applyFont="1" applyFill="1" applyBorder="1" applyAlignment="1">
      <alignment horizontal="center" vertical="top" wrapText="1"/>
    </xf>
    <xf numFmtId="0" fontId="19" fillId="2" borderId="0" xfId="0" applyFont="1" applyFill="1" applyBorder="1" applyAlignment="1">
      <alignment horizontal="left" vertical="top" wrapText="1"/>
    </xf>
    <xf numFmtId="0" fontId="20" fillId="2" borderId="36" xfId="0" applyFont="1" applyFill="1" applyBorder="1" applyAlignment="1">
      <alignment horizontal="left" vertical="top"/>
    </xf>
    <xf numFmtId="2" fontId="19" fillId="2" borderId="37" xfId="0" applyNumberFormat="1" applyFont="1" applyFill="1" applyBorder="1" applyAlignment="1">
      <alignment horizontal="left" vertical="top" wrapText="1"/>
    </xf>
    <xf numFmtId="0" fontId="20" fillId="2" borderId="37" xfId="1" applyNumberFormat="1" applyFont="1" applyFill="1" applyBorder="1" applyAlignment="1">
      <alignment horizontal="left" vertical="top" wrapText="1"/>
    </xf>
    <xf numFmtId="0" fontId="19" fillId="2" borderId="38" xfId="0" applyFont="1" applyFill="1" applyBorder="1" applyAlignment="1">
      <alignment horizontal="left" vertical="top" wrapText="1"/>
    </xf>
    <xf numFmtId="49" fontId="19" fillId="2" borderId="36" xfId="0" applyNumberFormat="1" applyFont="1" applyFill="1" applyBorder="1" applyAlignment="1">
      <alignment horizontal="left" vertical="top" wrapText="1"/>
    </xf>
    <xf numFmtId="49" fontId="19" fillId="2" borderId="36" xfId="0" applyNumberFormat="1" applyFont="1" applyFill="1" applyBorder="1" applyAlignment="1">
      <alignment horizontal="center" vertical="top" wrapText="1"/>
    </xf>
    <xf numFmtId="0" fontId="20" fillId="2" borderId="33" xfId="1" applyNumberFormat="1" applyFont="1" applyFill="1" applyBorder="1" applyAlignment="1">
      <alignment horizontal="center" vertical="top" wrapText="1"/>
    </xf>
    <xf numFmtId="0" fontId="20" fillId="2" borderId="35" xfId="0" applyFont="1" applyFill="1" applyBorder="1" applyAlignment="1">
      <alignment vertical="top"/>
    </xf>
    <xf numFmtId="49" fontId="19" fillId="2" borderId="35" xfId="0" applyNumberFormat="1" applyFont="1" applyFill="1" applyBorder="1" applyAlignment="1">
      <alignment horizontal="center" vertical="top" wrapText="1"/>
    </xf>
    <xf numFmtId="0" fontId="19" fillId="2" borderId="36" xfId="1" applyNumberFormat="1" applyFont="1" applyFill="1" applyBorder="1" applyAlignment="1">
      <alignment horizontal="center" vertical="top" wrapText="1"/>
    </xf>
    <xf numFmtId="0" fontId="20" fillId="2" borderId="36" xfId="0" applyFont="1" applyFill="1" applyBorder="1" applyAlignment="1">
      <alignment horizontal="center" vertical="top"/>
    </xf>
    <xf numFmtId="49" fontId="20" fillId="2" borderId="36" xfId="0" applyNumberFormat="1" applyFont="1" applyFill="1" applyBorder="1" applyAlignment="1">
      <alignment horizontal="center" vertical="top" wrapText="1"/>
    </xf>
    <xf numFmtId="0" fontId="8" fillId="2" borderId="36" xfId="0" applyFont="1" applyFill="1" applyBorder="1" applyAlignment="1">
      <alignment vertical="top"/>
    </xf>
    <xf numFmtId="0" fontId="19" fillId="2" borderId="36" xfId="0" applyFont="1" applyFill="1" applyBorder="1" applyAlignment="1">
      <alignment horizontal="center" vertical="top"/>
    </xf>
    <xf numFmtId="0" fontId="19" fillId="2" borderId="36" xfId="0" applyFont="1" applyFill="1" applyBorder="1" applyAlignment="1">
      <alignment horizontal="center" vertical="top" wrapText="1"/>
    </xf>
    <xf numFmtId="0" fontId="20" fillId="2" borderId="36" xfId="0" applyFont="1" applyFill="1" applyBorder="1"/>
    <xf numFmtId="0" fontId="20" fillId="2" borderId="35" xfId="0" applyFont="1" applyFill="1" applyBorder="1" applyAlignment="1">
      <alignment horizontal="center" wrapText="1"/>
    </xf>
    <xf numFmtId="0" fontId="20" fillId="2" borderId="33" xfId="1" applyNumberFormat="1" applyFont="1" applyFill="1" applyBorder="1" applyAlignment="1">
      <alignment horizontal="left" wrapText="1"/>
    </xf>
    <xf numFmtId="0" fontId="20" fillId="2" borderId="36" xfId="1" applyNumberFormat="1" applyFont="1" applyFill="1" applyBorder="1" applyAlignment="1">
      <alignment horizontal="left" wrapText="1"/>
    </xf>
    <xf numFmtId="0" fontId="19" fillId="2" borderId="36" xfId="0" applyFont="1" applyFill="1" applyBorder="1" applyAlignment="1">
      <alignment horizontal="left" wrapText="1"/>
    </xf>
    <xf numFmtId="0" fontId="19" fillId="2" borderId="36" xfId="0" applyFont="1" applyFill="1" applyBorder="1" applyAlignment="1">
      <alignment horizontal="center" wrapText="1"/>
    </xf>
    <xf numFmtId="0" fontId="19" fillId="2" borderId="33" xfId="0" applyFont="1" applyFill="1" applyBorder="1" applyAlignment="1">
      <alignment horizontal="left" vertical="top" wrapText="1"/>
    </xf>
    <xf numFmtId="0" fontId="19" fillId="2" borderId="33" xfId="0" applyFont="1" applyFill="1" applyBorder="1" applyAlignment="1">
      <alignment horizontal="left" wrapText="1"/>
    </xf>
    <xf numFmtId="0" fontId="20" fillId="2" borderId="36" xfId="0" applyFont="1" applyFill="1" applyBorder="1" applyAlignment="1">
      <alignment horizontal="left"/>
    </xf>
    <xf numFmtId="49" fontId="19" fillId="2" borderId="0" xfId="0" applyNumberFormat="1" applyFont="1" applyFill="1" applyBorder="1" applyAlignment="1">
      <alignment horizontal="left" vertical="center" wrapText="1"/>
    </xf>
    <xf numFmtId="49" fontId="19" fillId="2" borderId="37" xfId="0" applyNumberFormat="1" applyFont="1" applyFill="1" applyBorder="1" applyAlignment="1">
      <alignment horizontal="left" vertical="center" wrapText="1"/>
    </xf>
    <xf numFmtId="49" fontId="19" fillId="2" borderId="35" xfId="0" applyNumberFormat="1" applyFont="1" applyFill="1" applyBorder="1" applyAlignment="1">
      <alignment horizontal="left" vertical="center" wrapText="1"/>
    </xf>
    <xf numFmtId="49" fontId="19" fillId="2" borderId="36" xfId="0" applyNumberFormat="1" applyFont="1" applyFill="1" applyBorder="1" applyAlignment="1">
      <alignment horizontal="left" vertical="center" wrapText="1"/>
    </xf>
    <xf numFmtId="0" fontId="20" fillId="2" borderId="36" xfId="0" applyFont="1" applyFill="1" applyBorder="1" applyAlignment="1">
      <alignment horizontal="left" vertical="center" wrapText="1"/>
    </xf>
    <xf numFmtId="0" fontId="19" fillId="2" borderId="36" xfId="1" applyNumberFormat="1" applyFont="1" applyFill="1" applyBorder="1" applyAlignment="1">
      <alignment horizontal="left" wrapText="1"/>
    </xf>
    <xf numFmtId="0" fontId="20" fillId="2" borderId="36" xfId="0" applyFont="1" applyFill="1" applyBorder="1" applyAlignment="1">
      <alignment horizontal="left" wrapText="1"/>
    </xf>
    <xf numFmtId="0" fontId="20" fillId="2" borderId="33" xfId="0" applyFont="1" applyFill="1" applyBorder="1" applyAlignment="1">
      <alignment horizontal="left" wrapText="1"/>
    </xf>
    <xf numFmtId="0" fontId="20" fillId="2" borderId="7" xfId="0" applyFont="1" applyFill="1" applyBorder="1" applyAlignment="1">
      <alignment horizontal="left" wrapText="1"/>
    </xf>
    <xf numFmtId="0" fontId="19" fillId="2" borderId="7" xfId="0" applyFont="1" applyFill="1" applyBorder="1" applyAlignment="1">
      <alignment horizontal="left" wrapText="1"/>
    </xf>
    <xf numFmtId="0" fontId="6" fillId="2" borderId="36" xfId="0" applyFont="1" applyFill="1" applyBorder="1" applyAlignment="1">
      <alignment horizontal="center" wrapText="1"/>
    </xf>
    <xf numFmtId="0" fontId="6" fillId="2" borderId="40" xfId="0" applyFont="1" applyFill="1" applyBorder="1"/>
    <xf numFmtId="0" fontId="33" fillId="0" borderId="12" xfId="0" applyFont="1" applyBorder="1" applyAlignment="1">
      <alignment horizontal="center" vertical="top" wrapText="1"/>
    </xf>
    <xf numFmtId="49" fontId="6" fillId="0" borderId="12" xfId="0" applyNumberFormat="1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7" fillId="0" borderId="20" xfId="1" applyNumberFormat="1" applyFont="1" applyBorder="1" applyAlignment="1">
      <alignment horizontal="center" vertical="top" wrapText="1"/>
    </xf>
    <xf numFmtId="0" fontId="7" fillId="0" borderId="18" xfId="1" applyNumberFormat="1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/>
    </xf>
    <xf numFmtId="49" fontId="6" fillId="0" borderId="19" xfId="0" applyNumberFormat="1" applyFont="1" applyBorder="1" applyAlignment="1">
      <alignment horizontal="center" vertical="top" wrapText="1"/>
    </xf>
    <xf numFmtId="0" fontId="7" fillId="0" borderId="12" xfId="1" applyNumberFormat="1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49" fontId="6" fillId="0" borderId="18" xfId="0" applyNumberFormat="1" applyFont="1" applyBorder="1" applyAlignment="1">
      <alignment horizontal="center" vertical="top" wrapText="1"/>
    </xf>
    <xf numFmtId="0" fontId="7" fillId="0" borderId="17" xfId="1" applyNumberFormat="1" applyFont="1" applyBorder="1" applyAlignment="1">
      <alignment horizontal="center" vertical="top" wrapText="1"/>
    </xf>
    <xf numFmtId="0" fontId="7" fillId="0" borderId="20" xfId="0" applyFont="1" applyBorder="1" applyAlignment="1">
      <alignment vertical="top"/>
    </xf>
    <xf numFmtId="49" fontId="6" fillId="0" borderId="20" xfId="0" applyNumberFormat="1" applyFont="1" applyBorder="1" applyAlignment="1">
      <alignment horizontal="center" vertical="top" wrapText="1"/>
    </xf>
    <xf numFmtId="0" fontId="6" fillId="0" borderId="18" xfId="1" applyNumberFormat="1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/>
    </xf>
    <xf numFmtId="49" fontId="6" fillId="0" borderId="18" xfId="0" applyNumberFormat="1" applyFont="1" applyFill="1" applyBorder="1" applyAlignment="1">
      <alignment horizontal="center" vertical="top" wrapText="1"/>
    </xf>
    <xf numFmtId="49" fontId="7" fillId="0" borderId="18" xfId="0" applyNumberFormat="1" applyFont="1" applyFill="1" applyBorder="1" applyAlignment="1">
      <alignment horizontal="center" vertical="top" wrapText="1"/>
    </xf>
    <xf numFmtId="4" fontId="32" fillId="0" borderId="18" xfId="1" applyNumberFormat="1" applyFont="1" applyBorder="1" applyAlignment="1">
      <alignment horizontal="left" vertical="top"/>
    </xf>
    <xf numFmtId="0" fontId="7" fillId="0" borderId="14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 wrapText="1"/>
    </xf>
    <xf numFmtId="0" fontId="7" fillId="2" borderId="14" xfId="0" applyFont="1" applyFill="1" applyBorder="1" applyAlignment="1">
      <alignment vertical="top"/>
    </xf>
    <xf numFmtId="0" fontId="7" fillId="2" borderId="17" xfId="1" applyNumberFormat="1" applyFont="1" applyFill="1" applyBorder="1" applyAlignment="1">
      <alignment horizontal="center" vertical="top" wrapText="1"/>
    </xf>
    <xf numFmtId="0" fontId="7" fillId="2" borderId="18" xfId="1" applyNumberFormat="1" applyFont="1" applyFill="1" applyBorder="1" applyAlignment="1">
      <alignment horizontal="left" vertical="top" wrapText="1"/>
    </xf>
    <xf numFmtId="49" fontId="6" fillId="0" borderId="20" xfId="0" applyNumberFormat="1" applyFont="1" applyBorder="1" applyAlignment="1">
      <alignment horizontal="left" vertical="top" wrapText="1"/>
    </xf>
    <xf numFmtId="49" fontId="6" fillId="0" borderId="18" xfId="0" applyNumberFormat="1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6" fillId="2" borderId="18" xfId="1" applyNumberFormat="1" applyFont="1" applyFill="1" applyBorder="1" applyAlignment="1">
      <alignment vertical="top" wrapText="1"/>
    </xf>
    <xf numFmtId="0" fontId="7" fillId="2" borderId="18" xfId="1" applyNumberFormat="1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top" wrapText="1"/>
    </xf>
    <xf numFmtId="4" fontId="34" fillId="0" borderId="18" xfId="1" applyNumberFormat="1" applyFont="1" applyBorder="1" applyAlignment="1">
      <alignment vertical="top"/>
    </xf>
    <xf numFmtId="0" fontId="24" fillId="0" borderId="0" xfId="0" applyFont="1"/>
    <xf numFmtId="0" fontId="25" fillId="0" borderId="0" xfId="0" applyFont="1"/>
    <xf numFmtId="0" fontId="24" fillId="2" borderId="0" xfId="0" applyFont="1" applyFill="1"/>
    <xf numFmtId="2" fontId="35" fillId="0" borderId="0" xfId="0" applyNumberFormat="1" applyFont="1" applyBorder="1" applyAlignment="1">
      <alignment horizontal="center"/>
    </xf>
    <xf numFmtId="0" fontId="36" fillId="0" borderId="0" xfId="0" applyFont="1"/>
    <xf numFmtId="0" fontId="37" fillId="0" borderId="0" xfId="0" applyFont="1"/>
    <xf numFmtId="2" fontId="37" fillId="0" borderId="0" xfId="0" applyNumberFormat="1" applyFont="1"/>
    <xf numFmtId="2" fontId="38" fillId="0" borderId="0" xfId="0" applyNumberFormat="1" applyFont="1" applyBorder="1" applyAlignment="1">
      <alignment horizontal="center"/>
    </xf>
    <xf numFmtId="2" fontId="35" fillId="0" borderId="0" xfId="0" applyNumberFormat="1" applyFont="1" applyBorder="1" applyAlignment="1">
      <alignment horizontal="center"/>
    </xf>
    <xf numFmtId="0" fontId="39" fillId="0" borderId="0" xfId="0" applyFont="1" applyBorder="1"/>
    <xf numFmtId="0" fontId="38" fillId="0" borderId="0" xfId="0" applyFont="1" applyBorder="1"/>
    <xf numFmtId="0" fontId="38" fillId="2" borderId="0" xfId="0" applyFont="1" applyFill="1" applyBorder="1"/>
    <xf numFmtId="0" fontId="39" fillId="2" borderId="0" xfId="0" applyFont="1" applyFill="1" applyAlignment="1">
      <alignment horizontal="center"/>
    </xf>
    <xf numFmtId="0" fontId="17" fillId="0" borderId="0" xfId="0" applyFont="1" applyAlignment="1">
      <alignment horizontal="left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43" xfId="0" applyFont="1" applyBorder="1" applyAlignment="1">
      <alignment horizontal="center" vertical="top" wrapText="1"/>
    </xf>
    <xf numFmtId="2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2" fontId="38" fillId="0" borderId="0" xfId="0" applyNumberFormat="1" applyFont="1" applyBorder="1" applyAlignment="1">
      <alignment horizontal="center"/>
    </xf>
    <xf numFmtId="4" fontId="11" fillId="0" borderId="36" xfId="0" applyNumberFormat="1" applyFont="1" applyBorder="1" applyAlignment="1">
      <alignment horizontal="center"/>
    </xf>
    <xf numFmtId="4" fontId="11" fillId="0" borderId="41" xfId="0" applyNumberFormat="1" applyFont="1" applyBorder="1" applyAlignment="1">
      <alignment horizontal="center"/>
    </xf>
    <xf numFmtId="4" fontId="11" fillId="0" borderId="6" xfId="0" applyNumberFormat="1" applyFont="1" applyBorder="1" applyAlignment="1">
      <alignment horizontal="center" wrapText="1"/>
    </xf>
    <xf numFmtId="4" fontId="11" fillId="0" borderId="43" xfId="0" applyNumberFormat="1" applyFont="1" applyBorder="1" applyAlignment="1">
      <alignment horizont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1" fillId="0" borderId="43" xfId="0" applyNumberFormat="1" applyFont="1" applyBorder="1" applyAlignment="1">
      <alignment horizontal="center" vertical="center" wrapText="1"/>
    </xf>
    <xf numFmtId="2" fontId="35" fillId="0" borderId="0" xfId="0" applyNumberFormat="1" applyFont="1" applyBorder="1" applyAlignment="1">
      <alignment horizontal="center"/>
    </xf>
    <xf numFmtId="4" fontId="11" fillId="0" borderId="28" xfId="0" applyNumberFormat="1" applyFont="1" applyBorder="1" applyAlignment="1">
      <alignment horizontal="center"/>
    </xf>
    <xf numFmtId="4" fontId="11" fillId="0" borderId="45" xfId="0" applyNumberFormat="1" applyFont="1" applyBorder="1" applyAlignment="1">
      <alignment horizontal="center"/>
    </xf>
    <xf numFmtId="4" fontId="11" fillId="0" borderId="58" xfId="0" applyNumberFormat="1" applyFont="1" applyBorder="1" applyAlignment="1">
      <alignment horizontal="center"/>
    </xf>
    <xf numFmtId="4" fontId="11" fillId="0" borderId="59" xfId="0" applyNumberFormat="1" applyFont="1" applyBorder="1" applyAlignment="1">
      <alignment horizontal="center"/>
    </xf>
    <xf numFmtId="4" fontId="11" fillId="0" borderId="27" xfId="0" applyNumberFormat="1" applyFont="1" applyBorder="1" applyAlignment="1">
      <alignment horizontal="center" wrapText="1"/>
    </xf>
    <xf numFmtId="4" fontId="11" fillId="0" borderId="41" xfId="0" applyNumberFormat="1" applyFont="1" applyBorder="1" applyAlignment="1">
      <alignment horizontal="center" wrapText="1"/>
    </xf>
    <xf numFmtId="4" fontId="12" fillId="0" borderId="27" xfId="0" applyNumberFormat="1" applyFont="1" applyBorder="1" applyAlignment="1">
      <alignment horizontal="center"/>
    </xf>
    <xf numFmtId="4" fontId="12" fillId="0" borderId="41" xfId="0" applyNumberFormat="1" applyFont="1" applyBorder="1" applyAlignment="1">
      <alignment horizontal="center"/>
    </xf>
    <xf numFmtId="4" fontId="12" fillId="0" borderId="36" xfId="0" applyNumberFormat="1" applyFont="1" applyBorder="1" applyAlignment="1">
      <alignment horizontal="center"/>
    </xf>
    <xf numFmtId="4" fontId="12" fillId="0" borderId="22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4" fontId="12" fillId="0" borderId="7" xfId="0" applyNumberFormat="1" applyFont="1" applyBorder="1" applyAlignment="1">
      <alignment horizontal="center"/>
    </xf>
    <xf numFmtId="4" fontId="12" fillId="0" borderId="43" xfId="0" applyNumberFormat="1" applyFont="1" applyBorder="1" applyAlignment="1">
      <alignment horizontal="center"/>
    </xf>
    <xf numFmtId="4" fontId="12" fillId="0" borderId="26" xfId="0" applyNumberFormat="1" applyFont="1" applyBorder="1" applyAlignment="1">
      <alignment horizontal="center" wrapText="1"/>
    </xf>
    <xf numFmtId="4" fontId="12" fillId="0" borderId="44" xfId="0" applyNumberFormat="1" applyFont="1" applyBorder="1" applyAlignment="1">
      <alignment horizontal="center" wrapText="1"/>
    </xf>
    <xf numFmtId="4" fontId="11" fillId="0" borderId="40" xfId="0" applyNumberFormat="1" applyFont="1" applyBorder="1" applyAlignment="1">
      <alignment horizontal="center"/>
    </xf>
    <xf numFmtId="4" fontId="11" fillId="0" borderId="42" xfId="0" applyNumberFormat="1" applyFont="1" applyBorder="1" applyAlignment="1">
      <alignment horizontal="center"/>
    </xf>
    <xf numFmtId="4" fontId="11" fillId="0" borderId="27" xfId="0" applyNumberFormat="1" applyFont="1" applyBorder="1" applyAlignment="1">
      <alignment horizontal="center"/>
    </xf>
    <xf numFmtId="4" fontId="12" fillId="0" borderId="27" xfId="0" applyNumberFormat="1" applyFont="1" applyBorder="1" applyAlignment="1">
      <alignment horizontal="center" wrapText="1"/>
    </xf>
    <xf numFmtId="4" fontId="12" fillId="0" borderId="41" xfId="0" applyNumberFormat="1" applyFont="1" applyBorder="1" applyAlignment="1">
      <alignment horizontal="center" wrapText="1"/>
    </xf>
    <xf numFmtId="0" fontId="25" fillId="0" borderId="0" xfId="0" applyFont="1" applyAlignment="1">
      <alignment horizontal="center"/>
    </xf>
    <xf numFmtId="4" fontId="11" fillId="0" borderId="6" xfId="0" applyNumberFormat="1" applyFont="1" applyBorder="1" applyAlignment="1">
      <alignment horizontal="center"/>
    </xf>
    <xf numFmtId="4" fontId="11" fillId="0" borderId="43" xfId="0" applyNumberFormat="1" applyFont="1" applyBorder="1" applyAlignment="1">
      <alignment horizontal="center"/>
    </xf>
    <xf numFmtId="0" fontId="19" fillId="2" borderId="13" xfId="0" applyFont="1" applyFill="1" applyBorder="1" applyAlignment="1">
      <alignment horizontal="center" vertical="top" wrapText="1"/>
    </xf>
    <xf numFmtId="0" fontId="19" fillId="2" borderId="14" xfId="0" applyFont="1" applyFill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30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29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176" fontId="11" fillId="0" borderId="36" xfId="0" applyNumberFormat="1" applyFont="1" applyBorder="1" applyAlignment="1">
      <alignment horizontal="center" vertical="center" wrapText="1"/>
    </xf>
    <xf numFmtId="176" fontId="11" fillId="0" borderId="41" xfId="0" applyNumberFormat="1" applyFont="1" applyBorder="1" applyAlignment="1">
      <alignment horizontal="center" vertical="center" wrapText="1"/>
    </xf>
    <xf numFmtId="4" fontId="12" fillId="2" borderId="23" xfId="0" applyNumberFormat="1" applyFont="1" applyFill="1" applyBorder="1" applyAlignment="1">
      <alignment horizontal="center" wrapText="1"/>
    </xf>
    <xf numFmtId="4" fontId="12" fillId="2" borderId="10" xfId="0" applyNumberFormat="1" applyFont="1" applyFill="1" applyBorder="1" applyAlignment="1">
      <alignment horizontal="center" wrapText="1"/>
    </xf>
    <xf numFmtId="176" fontId="12" fillId="0" borderId="46" xfId="0" applyNumberFormat="1" applyFont="1" applyBorder="1" applyAlignment="1">
      <alignment horizontal="center" wrapText="1"/>
    </xf>
    <xf numFmtId="176" fontId="12" fillId="0" borderId="47" xfId="0" applyNumberFormat="1" applyFont="1" applyBorder="1" applyAlignment="1">
      <alignment horizontal="center" wrapText="1"/>
    </xf>
    <xf numFmtId="176" fontId="12" fillId="0" borderId="36" xfId="0" applyNumberFormat="1" applyFont="1" applyBorder="1" applyAlignment="1">
      <alignment horizontal="center" wrapText="1"/>
    </xf>
    <xf numFmtId="176" fontId="12" fillId="0" borderId="41" xfId="0" applyNumberFormat="1" applyFont="1" applyBorder="1" applyAlignment="1">
      <alignment horizontal="center" wrapText="1"/>
    </xf>
    <xf numFmtId="4" fontId="11" fillId="0" borderId="36" xfId="0" applyNumberFormat="1" applyFont="1" applyBorder="1" applyAlignment="1">
      <alignment horizontal="center" wrapText="1"/>
    </xf>
    <xf numFmtId="4" fontId="11" fillId="0" borderId="7" xfId="0" applyNumberFormat="1" applyFont="1" applyBorder="1" applyAlignment="1">
      <alignment horizontal="center" wrapText="1"/>
    </xf>
    <xf numFmtId="4" fontId="11" fillId="0" borderId="7" xfId="0" applyNumberFormat="1" applyFont="1" applyBorder="1" applyAlignment="1">
      <alignment horizontal="center" vertical="center" wrapText="1"/>
    </xf>
    <xf numFmtId="176" fontId="11" fillId="0" borderId="7" xfId="0" applyNumberFormat="1" applyFont="1" applyBorder="1" applyAlignment="1">
      <alignment horizontal="center" wrapText="1"/>
    </xf>
    <xf numFmtId="176" fontId="11" fillId="0" borderId="43" xfId="0" applyNumberFormat="1" applyFont="1" applyBorder="1" applyAlignment="1">
      <alignment horizontal="center" wrapText="1"/>
    </xf>
    <xf numFmtId="176" fontId="11" fillId="0" borderId="7" xfId="0" applyNumberFormat="1" applyFont="1" applyBorder="1" applyAlignment="1">
      <alignment horizontal="center" vertical="center" wrapText="1"/>
    </xf>
    <xf numFmtId="176" fontId="11" fillId="0" borderId="43" xfId="0" applyNumberFormat="1" applyFont="1" applyBorder="1" applyAlignment="1">
      <alignment horizontal="center" vertical="center" wrapText="1"/>
    </xf>
    <xf numFmtId="4" fontId="11" fillId="2" borderId="38" xfId="0" applyNumberFormat="1" applyFont="1" applyFill="1" applyBorder="1" applyAlignment="1">
      <alignment horizontal="center" wrapText="1"/>
    </xf>
    <xf numFmtId="4" fontId="11" fillId="2" borderId="1" xfId="0" applyNumberFormat="1" applyFont="1" applyFill="1" applyBorder="1" applyAlignment="1">
      <alignment horizontal="center" wrapText="1"/>
    </xf>
    <xf numFmtId="2" fontId="12" fillId="0" borderId="36" xfId="0" applyNumberFormat="1" applyFont="1" applyBorder="1" applyAlignment="1">
      <alignment horizontal="center"/>
    </xf>
    <xf numFmtId="2" fontId="12" fillId="0" borderId="41" xfId="0" applyNumberFormat="1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4" fontId="11" fillId="0" borderId="57" xfId="0" applyNumberFormat="1" applyFont="1" applyBorder="1" applyAlignment="1">
      <alignment horizontal="center"/>
    </xf>
    <xf numFmtId="4" fontId="11" fillId="0" borderId="23" xfId="0" applyNumberFormat="1" applyFont="1" applyBorder="1" applyAlignment="1">
      <alignment horizontal="center" wrapText="1"/>
    </xf>
    <xf numFmtId="4" fontId="11" fillId="0" borderId="10" xfId="0" applyNumberFormat="1" applyFont="1" applyBorder="1" applyAlignment="1">
      <alignment horizontal="center" wrapText="1"/>
    </xf>
    <xf numFmtId="4" fontId="12" fillId="0" borderId="36" xfId="0" applyNumberFormat="1" applyFont="1" applyBorder="1" applyAlignment="1">
      <alignment horizontal="center" vertical="center" wrapText="1"/>
    </xf>
    <xf numFmtId="4" fontId="12" fillId="0" borderId="41" xfId="0" applyNumberFormat="1" applyFont="1" applyBorder="1" applyAlignment="1">
      <alignment horizontal="center" vertical="center" wrapText="1"/>
    </xf>
    <xf numFmtId="4" fontId="12" fillId="0" borderId="15" xfId="0" applyNumberFormat="1" applyFont="1" applyBorder="1" applyAlignment="1">
      <alignment horizontal="center"/>
    </xf>
    <xf numFmtId="4" fontId="11" fillId="0" borderId="55" xfId="0" applyNumberFormat="1" applyFont="1" applyBorder="1" applyAlignment="1">
      <alignment horizontal="center" wrapText="1"/>
    </xf>
    <xf numFmtId="4" fontId="11" fillId="0" borderId="56" xfId="0" applyNumberFormat="1" applyFont="1" applyBorder="1" applyAlignment="1">
      <alignment horizontal="center" wrapText="1"/>
    </xf>
    <xf numFmtId="4" fontId="11" fillId="0" borderId="0" xfId="0" applyNumberFormat="1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wrapText="1"/>
    </xf>
    <xf numFmtId="4" fontId="12" fillId="0" borderId="22" xfId="0" quotePrefix="1" applyNumberFormat="1" applyFont="1" applyBorder="1" applyAlignment="1">
      <alignment horizontal="center" vertical="center"/>
    </xf>
    <xf numFmtId="4" fontId="12" fillId="0" borderId="9" xfId="0" quotePrefix="1" applyNumberFormat="1" applyFont="1" applyBorder="1" applyAlignment="1">
      <alignment horizontal="center" vertical="center"/>
    </xf>
    <xf numFmtId="4" fontId="13" fillId="0" borderId="22" xfId="0" applyNumberFormat="1" applyFont="1" applyBorder="1" applyAlignment="1">
      <alignment horizontal="center" wrapText="1"/>
    </xf>
    <xf numFmtId="4" fontId="13" fillId="0" borderId="9" xfId="0" applyNumberFormat="1" applyFont="1" applyBorder="1" applyAlignment="1">
      <alignment horizontal="center" wrapText="1"/>
    </xf>
    <xf numFmtId="4" fontId="11" fillId="2" borderId="30" xfId="0" applyNumberFormat="1" applyFont="1" applyFill="1" applyBorder="1" applyAlignment="1">
      <alignment horizontal="center" wrapText="1"/>
    </xf>
    <xf numFmtId="4" fontId="12" fillId="2" borderId="22" xfId="0" applyNumberFormat="1" applyFont="1" applyFill="1" applyBorder="1" applyAlignment="1">
      <alignment horizontal="center" wrapText="1"/>
    </xf>
    <xf numFmtId="4" fontId="12" fillId="2" borderId="9" xfId="0" applyNumberFormat="1" applyFont="1" applyFill="1" applyBorder="1" applyAlignment="1">
      <alignment horizontal="center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9" xfId="0" applyNumberFormat="1" applyFont="1" applyBorder="1" applyAlignment="1">
      <alignment horizontal="center" vertical="top" wrapText="1"/>
    </xf>
    <xf numFmtId="4" fontId="11" fillId="0" borderId="22" xfId="0" applyNumberFormat="1" applyFont="1" applyBorder="1" applyAlignment="1">
      <alignment horizontal="center" wrapText="1"/>
    </xf>
    <xf numFmtId="4" fontId="11" fillId="0" borderId="9" xfId="0" applyNumberFormat="1" applyFont="1" applyBorder="1" applyAlignment="1">
      <alignment horizontal="center" wrapText="1"/>
    </xf>
    <xf numFmtId="176" fontId="12" fillId="0" borderId="33" xfId="0" applyNumberFormat="1" applyFont="1" applyBorder="1" applyAlignment="1">
      <alignment horizontal="center" wrapText="1"/>
    </xf>
    <xf numFmtId="176" fontId="12" fillId="0" borderId="42" xfId="0" applyNumberFormat="1" applyFont="1" applyBorder="1" applyAlignment="1">
      <alignment horizontal="center" wrapText="1"/>
    </xf>
    <xf numFmtId="4" fontId="14" fillId="0" borderId="27" xfId="0" applyNumberFormat="1" applyFont="1" applyBorder="1" applyAlignment="1">
      <alignment horizontal="center" vertical="center" wrapText="1"/>
    </xf>
    <xf numFmtId="4" fontId="14" fillId="0" borderId="41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wrapText="1"/>
    </xf>
    <xf numFmtId="4" fontId="14" fillId="0" borderId="43" xfId="0" applyNumberFormat="1" applyFont="1" applyBorder="1" applyAlignment="1">
      <alignment horizontal="center" wrapText="1"/>
    </xf>
    <xf numFmtId="4" fontId="12" fillId="2" borderId="24" xfId="0" applyNumberFormat="1" applyFont="1" applyFill="1" applyBorder="1" applyAlignment="1">
      <alignment horizontal="center" wrapText="1"/>
    </xf>
    <xf numFmtId="4" fontId="12" fillId="2" borderId="11" xfId="0" applyNumberFormat="1" applyFont="1" applyFill="1" applyBorder="1" applyAlignment="1">
      <alignment horizontal="center" wrapText="1"/>
    </xf>
    <xf numFmtId="176" fontId="12" fillId="0" borderId="36" xfId="0" applyNumberFormat="1" applyFont="1" applyBorder="1" applyAlignment="1">
      <alignment horizontal="center" vertical="center" wrapText="1"/>
    </xf>
    <xf numFmtId="176" fontId="12" fillId="0" borderId="41" xfId="0" applyNumberFormat="1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top" wrapText="1"/>
    </xf>
    <xf numFmtId="0" fontId="19" fillId="0" borderId="50" xfId="0" applyFont="1" applyBorder="1" applyAlignment="1">
      <alignment horizontal="center" vertical="top" wrapText="1"/>
    </xf>
    <xf numFmtId="4" fontId="12" fillId="0" borderId="28" xfId="0" applyNumberFormat="1" applyFont="1" applyBorder="1" applyAlignment="1">
      <alignment horizontal="center" wrapText="1"/>
    </xf>
    <xf numFmtId="4" fontId="12" fillId="0" borderId="45" xfId="0" applyNumberFormat="1" applyFont="1" applyBorder="1" applyAlignment="1">
      <alignment horizontal="center" wrapText="1"/>
    </xf>
    <xf numFmtId="4" fontId="12" fillId="0" borderId="22" xfId="0" applyNumberFormat="1" applyFont="1" applyBorder="1" applyAlignment="1">
      <alignment horizontal="center" wrapText="1"/>
    </xf>
    <xf numFmtId="4" fontId="12" fillId="0" borderId="9" xfId="0" applyNumberFormat="1" applyFont="1" applyBorder="1" applyAlignment="1">
      <alignment horizontal="center" wrapText="1"/>
    </xf>
    <xf numFmtId="0" fontId="19" fillId="4" borderId="51" xfId="0" applyFont="1" applyFill="1" applyBorder="1" applyAlignment="1">
      <alignment horizontal="center" vertical="top" wrapText="1"/>
    </xf>
    <xf numFmtId="0" fontId="19" fillId="4" borderId="52" xfId="0" applyFont="1" applyFill="1" applyBorder="1" applyAlignment="1">
      <alignment horizontal="center" vertical="top" wrapText="1"/>
    </xf>
    <xf numFmtId="0" fontId="19" fillId="4" borderId="53" xfId="0" applyFont="1" applyFill="1" applyBorder="1" applyAlignment="1">
      <alignment horizontal="center" vertical="top" wrapText="1"/>
    </xf>
    <xf numFmtId="0" fontId="19" fillId="4" borderId="54" xfId="0" applyFont="1" applyFill="1" applyBorder="1" applyAlignment="1">
      <alignment horizontal="center" vertical="top" wrapText="1"/>
    </xf>
    <xf numFmtId="0" fontId="6" fillId="0" borderId="48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176" fontId="12" fillId="0" borderId="15" xfId="0" applyNumberFormat="1" applyFont="1" applyBorder="1" applyAlignment="1">
      <alignment horizontal="center" wrapText="1"/>
    </xf>
    <xf numFmtId="176" fontId="12" fillId="0" borderId="9" xfId="0" applyNumberFormat="1" applyFont="1" applyBorder="1" applyAlignment="1">
      <alignment horizontal="center" wrapText="1"/>
    </xf>
    <xf numFmtId="49" fontId="7" fillId="0" borderId="35" xfId="0" applyNumberFormat="1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4" fontId="11" fillId="0" borderId="8" xfId="0" applyNumberFormat="1" applyFont="1" applyBorder="1" applyAlignment="1">
      <alignment horizontal="center" wrapText="1"/>
    </xf>
    <xf numFmtId="4" fontId="12" fillId="0" borderId="22" xfId="0" applyNumberFormat="1" applyFont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vertical="center"/>
    </xf>
    <xf numFmtId="4" fontId="12" fillId="0" borderId="27" xfId="0" quotePrefix="1" applyNumberFormat="1" applyFont="1" applyBorder="1" applyAlignment="1">
      <alignment horizontal="center"/>
    </xf>
    <xf numFmtId="4" fontId="12" fillId="0" borderId="41" xfId="0" quotePrefix="1" applyNumberFormat="1" applyFont="1" applyBorder="1" applyAlignment="1">
      <alignment horizontal="center"/>
    </xf>
    <xf numFmtId="0" fontId="6" fillId="0" borderId="3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top" wrapText="1"/>
    </xf>
    <xf numFmtId="4" fontId="11" fillId="0" borderId="26" xfId="0" applyNumberFormat="1" applyFont="1" applyBorder="1" applyAlignment="1">
      <alignment horizontal="center" wrapText="1"/>
    </xf>
    <xf numFmtId="4" fontId="11" fillId="0" borderId="44" xfId="0" applyNumberFormat="1" applyFont="1" applyBorder="1" applyAlignment="1">
      <alignment horizontal="center" wrapText="1"/>
    </xf>
    <xf numFmtId="176" fontId="11" fillId="0" borderId="46" xfId="0" applyNumberFormat="1" applyFont="1" applyBorder="1" applyAlignment="1">
      <alignment horizontal="center" wrapText="1"/>
    </xf>
    <xf numFmtId="176" fontId="11" fillId="0" borderId="47" xfId="0" applyNumberFormat="1" applyFont="1" applyBorder="1" applyAlignment="1">
      <alignment horizontal="center" wrapText="1"/>
    </xf>
    <xf numFmtId="4" fontId="14" fillId="0" borderId="29" xfId="0" applyNumberFormat="1" applyFont="1" applyBorder="1" applyAlignment="1">
      <alignment horizontal="center" vertical="center" wrapText="1"/>
    </xf>
    <xf numFmtId="4" fontId="14" fillId="0" borderId="3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wrapText="1"/>
    </xf>
    <xf numFmtId="176" fontId="11" fillId="0" borderId="9" xfId="0" applyNumberFormat="1" applyFont="1" applyBorder="1" applyAlignment="1">
      <alignment horizontal="center" wrapText="1"/>
    </xf>
    <xf numFmtId="4" fontId="12" fillId="0" borderId="27" xfId="1" applyNumberFormat="1" applyFont="1" applyBorder="1" applyAlignment="1">
      <alignment horizontal="center"/>
    </xf>
    <xf numFmtId="4" fontId="12" fillId="0" borderId="41" xfId="1" applyNumberFormat="1" applyFont="1" applyBorder="1" applyAlignment="1">
      <alignment horizontal="center"/>
    </xf>
    <xf numFmtId="176" fontId="14" fillId="0" borderId="36" xfId="0" applyNumberFormat="1" applyFont="1" applyBorder="1" applyAlignment="1">
      <alignment horizontal="center" wrapText="1"/>
    </xf>
    <xf numFmtId="176" fontId="14" fillId="0" borderId="41" xfId="0" applyNumberFormat="1" applyFont="1" applyBorder="1" applyAlignment="1">
      <alignment horizontal="center" wrapText="1"/>
    </xf>
    <xf numFmtId="4" fontId="13" fillId="0" borderId="30" xfId="0" applyNumberFormat="1" applyFont="1" applyBorder="1" applyAlignment="1">
      <alignment horizontal="center" wrapText="1"/>
    </xf>
    <xf numFmtId="4" fontId="13" fillId="0" borderId="1" xfId="0" applyNumberFormat="1" applyFont="1" applyBorder="1" applyAlignment="1">
      <alignment horizontal="center" wrapText="1"/>
    </xf>
    <xf numFmtId="176" fontId="12" fillId="0" borderId="7" xfId="0" applyNumberFormat="1" applyFont="1" applyBorder="1" applyAlignment="1">
      <alignment horizontal="center" wrapText="1"/>
    </xf>
    <xf numFmtId="176" fontId="12" fillId="0" borderId="43" xfId="0" applyNumberFormat="1" applyFont="1" applyBorder="1" applyAlignment="1">
      <alignment horizontal="center" wrapText="1"/>
    </xf>
    <xf numFmtId="176" fontId="14" fillId="0" borderId="40" xfId="0" applyNumberFormat="1" applyFont="1" applyBorder="1" applyAlignment="1">
      <alignment horizontal="center" wrapText="1"/>
    </xf>
    <xf numFmtId="176" fontId="14" fillId="0" borderId="42" xfId="0" applyNumberFormat="1" applyFont="1" applyBorder="1" applyAlignment="1">
      <alignment horizontal="center" wrapText="1"/>
    </xf>
    <xf numFmtId="176" fontId="14" fillId="0" borderId="46" xfId="0" applyNumberFormat="1" applyFont="1" applyBorder="1" applyAlignment="1">
      <alignment horizontal="center" wrapText="1"/>
    </xf>
    <xf numFmtId="176" fontId="14" fillId="0" borderId="47" xfId="0" applyNumberFormat="1" applyFont="1" applyBorder="1" applyAlignment="1">
      <alignment horizontal="center" wrapText="1"/>
    </xf>
    <xf numFmtId="176" fontId="13" fillId="0" borderId="36" xfId="0" applyNumberFormat="1" applyFont="1" applyBorder="1" applyAlignment="1">
      <alignment horizontal="center" wrapText="1"/>
    </xf>
    <xf numFmtId="176" fontId="13" fillId="0" borderId="41" xfId="0" applyNumberFormat="1" applyFont="1" applyBorder="1" applyAlignment="1">
      <alignment horizontal="center" wrapText="1"/>
    </xf>
    <xf numFmtId="4" fontId="14" fillId="0" borderId="24" xfId="0" applyNumberFormat="1" applyFont="1" applyBorder="1" applyAlignment="1">
      <alignment horizontal="center"/>
    </xf>
    <xf numFmtId="4" fontId="14" fillId="0" borderId="11" xfId="0" applyNumberFormat="1" applyFont="1" applyBorder="1" applyAlignment="1">
      <alignment horizontal="center"/>
    </xf>
    <xf numFmtId="176" fontId="11" fillId="0" borderId="0" xfId="0" applyNumberFormat="1" applyFont="1" applyBorder="1" applyAlignment="1">
      <alignment horizontal="center" wrapText="1"/>
    </xf>
    <xf numFmtId="176" fontId="11" fillId="0" borderId="2" xfId="0" applyNumberFormat="1" applyFont="1" applyBorder="1" applyAlignment="1">
      <alignment horizontal="center" wrapText="1"/>
    </xf>
    <xf numFmtId="176" fontId="14" fillId="0" borderId="7" xfId="0" applyNumberFormat="1" applyFont="1" applyBorder="1" applyAlignment="1">
      <alignment horizontal="center" wrapText="1"/>
    </xf>
    <xf numFmtId="176" fontId="14" fillId="0" borderId="43" xfId="0" applyNumberFormat="1" applyFont="1" applyBorder="1" applyAlignment="1">
      <alignment horizontal="center" wrapText="1"/>
    </xf>
    <xf numFmtId="176" fontId="14" fillId="0" borderId="37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 wrapText="1"/>
    </xf>
    <xf numFmtId="4" fontId="12" fillId="2" borderId="35" xfId="0" applyNumberFormat="1" applyFont="1" applyFill="1" applyBorder="1" applyAlignment="1">
      <alignment horizontal="center" vertical="center" wrapText="1"/>
    </xf>
    <xf numFmtId="4" fontId="12" fillId="2" borderId="44" xfId="0" applyNumberFormat="1" applyFont="1" applyFill="1" applyBorder="1" applyAlignment="1">
      <alignment horizontal="center" vertical="center" wrapText="1"/>
    </xf>
    <xf numFmtId="4" fontId="12" fillId="2" borderId="33" xfId="0" applyNumberFormat="1" applyFont="1" applyFill="1" applyBorder="1" applyAlignment="1">
      <alignment horizontal="center" vertical="center" wrapText="1"/>
    </xf>
    <xf numFmtId="4" fontId="12" fillId="2" borderId="45" xfId="0" applyNumberFormat="1" applyFont="1" applyFill="1" applyBorder="1" applyAlignment="1">
      <alignment horizontal="center" vertical="center" wrapText="1"/>
    </xf>
    <xf numFmtId="4" fontId="11" fillId="0" borderId="31" xfId="0" applyNumberFormat="1" applyFont="1" applyBorder="1" applyAlignment="1">
      <alignment horizontal="center" wrapText="1"/>
    </xf>
    <xf numFmtId="4" fontId="11" fillId="0" borderId="42" xfId="0" applyNumberFormat="1" applyFont="1" applyBorder="1" applyAlignment="1">
      <alignment horizontal="center" wrapText="1"/>
    </xf>
    <xf numFmtId="4" fontId="12" fillId="2" borderId="15" xfId="0" applyNumberFormat="1" applyFont="1" applyFill="1" applyBorder="1" applyAlignment="1">
      <alignment horizontal="center" wrapText="1"/>
    </xf>
    <xf numFmtId="176" fontId="11" fillId="0" borderId="36" xfId="0" applyNumberFormat="1" applyFont="1" applyBorder="1" applyAlignment="1">
      <alignment horizontal="center" wrapText="1"/>
    </xf>
    <xf numFmtId="176" fontId="11" fillId="0" borderId="41" xfId="0" applyNumberFormat="1" applyFont="1" applyBorder="1" applyAlignment="1">
      <alignment horizontal="center" wrapText="1"/>
    </xf>
    <xf numFmtId="2" fontId="37" fillId="0" borderId="0" xfId="0" applyNumberFormat="1" applyFont="1" applyAlignment="1">
      <alignment horizontal="center"/>
    </xf>
    <xf numFmtId="176" fontId="8" fillId="0" borderId="22" xfId="0" applyNumberFormat="1" applyFont="1" applyBorder="1" applyAlignment="1">
      <alignment horizontal="center"/>
    </xf>
    <xf numFmtId="176" fontId="8" fillId="0" borderId="9" xfId="0" applyNumberFormat="1" applyFont="1" applyBorder="1" applyAlignment="1">
      <alignment horizontal="center"/>
    </xf>
    <xf numFmtId="2" fontId="8" fillId="0" borderId="15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4" fontId="12" fillId="0" borderId="8" xfId="0" applyNumberFormat="1" applyFont="1" applyBorder="1" applyAlignment="1">
      <alignment horizontal="center" wrapText="1"/>
    </xf>
    <xf numFmtId="4" fontId="12" fillId="0" borderId="2" xfId="0" applyNumberFormat="1" applyFont="1" applyBorder="1" applyAlignment="1">
      <alignment horizontal="center" wrapText="1"/>
    </xf>
    <xf numFmtId="176" fontId="12" fillId="0" borderId="38" xfId="0" applyNumberFormat="1" applyFont="1" applyBorder="1" applyAlignment="1">
      <alignment horizontal="center" wrapText="1"/>
    </xf>
    <xf numFmtId="176" fontId="12" fillId="0" borderId="1" xfId="0" applyNumberFormat="1" applyFont="1" applyBorder="1" applyAlignment="1">
      <alignment horizontal="center" wrapText="1"/>
    </xf>
  </cellXfs>
  <cellStyles count="3">
    <cellStyle name="Грошовий" xfId="1" builtinId="4"/>
    <cellStyle name="Звичайний" xfId="0" builtinId="0"/>
    <cellStyle name="Обычный_ДОДАТКИ 1,2, 3,4, 5, 6 від  22.12.17 №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5"/>
  <sheetViews>
    <sheetView tabSelected="1" view="pageBreakPreview" zoomScale="40" zoomScaleNormal="100" zoomScaleSheetLayoutView="40" workbookViewId="0">
      <pane xSplit="3" ySplit="10" topLeftCell="D11" activePane="bottomRight" state="frozen"/>
      <selection pane="topRight" activeCell="B1" sqref="B1"/>
      <selection pane="bottomLeft" activeCell="A10" sqref="A10"/>
      <selection pane="bottomRight" activeCell="D6" sqref="D6:G6"/>
    </sheetView>
  </sheetViews>
  <sheetFormatPr defaultRowHeight="25.5" x14ac:dyDescent="0.35"/>
  <cols>
    <col min="1" max="1" width="22.5703125" style="13" customWidth="1"/>
    <col min="2" max="2" width="23.42578125" style="13" customWidth="1"/>
    <col min="3" max="3" width="26.28515625" style="13" customWidth="1"/>
    <col min="4" max="4" width="165" style="13" customWidth="1"/>
    <col min="5" max="5" width="137.140625" style="13" customWidth="1"/>
    <col min="6" max="6" width="59.140625" style="30" customWidth="1"/>
    <col min="7" max="7" width="35.140625" style="13" customWidth="1"/>
    <col min="8" max="8" width="21.42578125" style="13" customWidth="1"/>
    <col min="9" max="9" width="12.7109375" style="13" customWidth="1"/>
    <col min="10" max="10" width="28.28515625" style="13" customWidth="1"/>
    <col min="11" max="11" width="18.7109375" style="13" customWidth="1"/>
    <col min="12" max="12" width="10.5703125" style="13" customWidth="1"/>
    <col min="13" max="13" width="9.28515625" style="13" hidden="1" customWidth="1"/>
    <col min="14" max="14" width="0.28515625" style="13" customWidth="1"/>
    <col min="15" max="15" width="19.5703125" style="13" customWidth="1"/>
    <col min="16" max="16" width="23.7109375" style="13" customWidth="1"/>
    <col min="17" max="17" width="10.140625" style="13" customWidth="1"/>
    <col min="18" max="18" width="5.85546875" style="13" customWidth="1"/>
    <col min="19" max="19" width="14" style="13" bestFit="1" customWidth="1"/>
  </cols>
  <sheetData>
    <row r="1" spans="1:19" s="16" customFormat="1" ht="30.75" x14ac:dyDescent="0.45">
      <c r="A1" s="9"/>
      <c r="B1" s="9"/>
      <c r="C1" s="9"/>
      <c r="D1" s="9"/>
      <c r="E1" s="9"/>
      <c r="F1" s="17"/>
      <c r="G1" s="9"/>
      <c r="H1" s="425" t="s">
        <v>134</v>
      </c>
      <c r="I1" s="425"/>
      <c r="J1" s="425"/>
      <c r="K1" s="48"/>
      <c r="L1" s="3"/>
      <c r="M1" s="9"/>
      <c r="N1" s="9"/>
      <c r="O1" s="9"/>
      <c r="P1" s="18"/>
      <c r="Q1" s="18"/>
      <c r="R1" s="18"/>
      <c r="S1" s="18"/>
    </row>
    <row r="2" spans="1:19" s="16" customFormat="1" ht="30.75" customHeight="1" x14ac:dyDescent="0.4">
      <c r="A2" s="9"/>
      <c r="B2" s="9"/>
      <c r="C2" s="9"/>
      <c r="D2" s="9"/>
      <c r="E2" s="9"/>
      <c r="F2" s="17"/>
      <c r="G2" s="9"/>
      <c r="H2" s="425" t="s">
        <v>47</v>
      </c>
      <c r="I2" s="425"/>
      <c r="J2" s="425"/>
      <c r="K2" s="425"/>
      <c r="L2" s="425"/>
      <c r="M2" s="9"/>
      <c r="N2" s="6"/>
      <c r="O2" s="9"/>
      <c r="P2" s="18"/>
      <c r="Q2" s="18"/>
      <c r="R2" s="18"/>
      <c r="S2" s="18"/>
    </row>
    <row r="3" spans="1:19" s="16" customFormat="1" ht="30.75" x14ac:dyDescent="0.45">
      <c r="A3" s="9"/>
      <c r="B3" s="9"/>
      <c r="C3" s="9"/>
      <c r="D3" s="9"/>
      <c r="E3" s="9"/>
      <c r="F3" s="17"/>
      <c r="G3" s="9"/>
      <c r="H3" s="425" t="s">
        <v>89</v>
      </c>
      <c r="I3" s="425"/>
      <c r="J3" s="425"/>
      <c r="K3" s="48"/>
      <c r="L3" s="3"/>
      <c r="M3" s="9"/>
      <c r="N3" s="6"/>
      <c r="O3" s="9"/>
      <c r="P3" s="18"/>
      <c r="Q3" s="18"/>
      <c r="R3" s="18"/>
      <c r="S3" s="18"/>
    </row>
    <row r="4" spans="1:19" s="2" customFormat="1" ht="23.25" hidden="1" customHeight="1" x14ac:dyDescent="0.45">
      <c r="A4" s="9"/>
      <c r="B4" s="9"/>
      <c r="C4" s="9"/>
      <c r="D4" s="9"/>
      <c r="E4" s="9"/>
      <c r="F4" s="17"/>
      <c r="G4" s="9"/>
      <c r="H4" s="6" t="s">
        <v>133</v>
      </c>
      <c r="I4" s="49"/>
      <c r="J4" s="50"/>
      <c r="K4" s="51"/>
      <c r="L4" s="3"/>
      <c r="M4" s="9"/>
      <c r="N4" s="6"/>
      <c r="O4" s="9"/>
      <c r="P4" s="9"/>
      <c r="Q4" s="9"/>
      <c r="R4" s="9"/>
      <c r="S4" s="9"/>
    </row>
    <row r="5" spans="1:19" s="16" customFormat="1" ht="27.75" customHeight="1" x14ac:dyDescent="0.5">
      <c r="A5" s="9"/>
      <c r="B5" s="9"/>
      <c r="C5" s="9"/>
      <c r="D5" s="412"/>
      <c r="E5" s="413" t="s">
        <v>94</v>
      </c>
      <c r="F5" s="414"/>
      <c r="G5" s="412"/>
      <c r="H5" s="425" t="s">
        <v>137</v>
      </c>
      <c r="I5" s="425"/>
      <c r="J5" s="425"/>
      <c r="K5" s="52"/>
      <c r="L5" s="3"/>
      <c r="M5" s="9"/>
      <c r="N5" s="6"/>
      <c r="O5" s="9"/>
      <c r="P5" s="18"/>
      <c r="Q5" s="18"/>
      <c r="R5" s="18"/>
      <c r="S5" s="18"/>
    </row>
    <row r="6" spans="1:19" s="2" customFormat="1" ht="27" customHeight="1" x14ac:dyDescent="0.45">
      <c r="A6" s="9"/>
      <c r="B6" s="9"/>
      <c r="C6" s="9"/>
      <c r="D6" s="459" t="s">
        <v>107</v>
      </c>
      <c r="E6" s="459"/>
      <c r="F6" s="459"/>
      <c r="G6" s="459"/>
      <c r="H6" s="9"/>
      <c r="I6" s="9"/>
      <c r="J6" s="19"/>
      <c r="K6" s="19"/>
      <c r="L6" s="19"/>
      <c r="M6" s="9"/>
      <c r="N6" s="9"/>
      <c r="O6" s="9"/>
      <c r="P6" s="9"/>
      <c r="Q6" s="9"/>
      <c r="R6" s="9"/>
      <c r="S6" s="9"/>
    </row>
    <row r="7" spans="1:19" s="2" customFormat="1" ht="23.25" customHeight="1" x14ac:dyDescent="0.4">
      <c r="A7" s="537" t="s">
        <v>91</v>
      </c>
      <c r="B7" s="537"/>
      <c r="C7" s="19"/>
      <c r="D7" s="19"/>
      <c r="E7" s="19"/>
      <c r="F7" s="21"/>
      <c r="G7" s="19"/>
      <c r="H7" s="19"/>
      <c r="I7" s="19"/>
      <c r="J7" s="19"/>
      <c r="K7" s="19"/>
      <c r="L7" s="19"/>
      <c r="M7" s="9"/>
      <c r="N7" s="9"/>
      <c r="O7" s="9"/>
      <c r="P7" s="9"/>
      <c r="Q7" s="9"/>
      <c r="R7" s="9"/>
      <c r="S7" s="9"/>
    </row>
    <row r="8" spans="1:19" s="2" customFormat="1" ht="21" customHeight="1" thickBot="1" x14ac:dyDescent="0.45">
      <c r="A8" s="538" t="s">
        <v>78</v>
      </c>
      <c r="B8" s="538"/>
      <c r="C8" s="9"/>
      <c r="D8" s="9"/>
      <c r="E8" s="9"/>
      <c r="F8" s="17"/>
      <c r="G8" s="9"/>
      <c r="H8" s="6"/>
      <c r="I8" s="19"/>
      <c r="J8" s="9"/>
      <c r="K8" s="19" t="s">
        <v>74</v>
      </c>
      <c r="L8" s="22"/>
      <c r="M8" s="19"/>
      <c r="N8" s="19"/>
      <c r="O8" s="19"/>
      <c r="P8" s="9"/>
      <c r="Q8" s="19"/>
      <c r="R8" s="19"/>
      <c r="S8" s="9"/>
    </row>
    <row r="9" spans="1:19" s="66" customFormat="1" ht="92.25" customHeight="1" thickBot="1" x14ac:dyDescent="0.25">
      <c r="A9" s="523" t="s">
        <v>80</v>
      </c>
      <c r="B9" s="531" t="s">
        <v>83</v>
      </c>
      <c r="C9" s="529" t="s">
        <v>81</v>
      </c>
      <c r="D9" s="464" t="s">
        <v>92</v>
      </c>
      <c r="E9" s="464" t="s">
        <v>64</v>
      </c>
      <c r="F9" s="462" t="s">
        <v>93</v>
      </c>
      <c r="G9" s="464" t="s">
        <v>65</v>
      </c>
      <c r="H9" s="466" t="s">
        <v>0</v>
      </c>
      <c r="I9" s="467"/>
      <c r="J9" s="426" t="s">
        <v>1</v>
      </c>
      <c r="K9" s="427"/>
      <c r="L9" s="428"/>
      <c r="M9" s="64"/>
      <c r="N9" s="64"/>
      <c r="O9" s="64"/>
      <c r="P9" s="64"/>
      <c r="Q9" s="65"/>
      <c r="R9" s="65"/>
    </row>
    <row r="10" spans="1:19" s="66" customFormat="1" ht="73.5" customHeight="1" thickBot="1" x14ac:dyDescent="0.25">
      <c r="A10" s="524"/>
      <c r="B10" s="532"/>
      <c r="C10" s="530"/>
      <c r="D10" s="465"/>
      <c r="E10" s="465"/>
      <c r="F10" s="463"/>
      <c r="G10" s="545"/>
      <c r="H10" s="468"/>
      <c r="I10" s="469"/>
      <c r="J10" s="410" t="s">
        <v>66</v>
      </c>
      <c r="K10" s="426" t="s">
        <v>67</v>
      </c>
      <c r="L10" s="428"/>
      <c r="M10" s="68"/>
      <c r="N10" s="68"/>
      <c r="O10" s="68"/>
      <c r="P10" s="64"/>
      <c r="Q10" s="65"/>
      <c r="R10" s="65"/>
    </row>
    <row r="11" spans="1:19" s="2" customFormat="1" ht="27.75" customHeight="1" thickBot="1" x14ac:dyDescent="0.45">
      <c r="A11" s="23">
        <v>1</v>
      </c>
      <c r="B11" s="24">
        <v>2</v>
      </c>
      <c r="C11" s="24">
        <v>3</v>
      </c>
      <c r="D11" s="24">
        <v>4</v>
      </c>
      <c r="E11" s="24">
        <v>5</v>
      </c>
      <c r="F11" s="25">
        <v>6</v>
      </c>
      <c r="G11" s="24">
        <v>7</v>
      </c>
      <c r="H11" s="533">
        <v>8</v>
      </c>
      <c r="I11" s="544"/>
      <c r="J11" s="24">
        <v>9</v>
      </c>
      <c r="K11" s="533">
        <v>10</v>
      </c>
      <c r="L11" s="534"/>
      <c r="M11" s="7"/>
      <c r="N11" s="7"/>
      <c r="O11" s="7"/>
      <c r="P11" s="5"/>
      <c r="Q11" s="8"/>
      <c r="R11" s="8"/>
      <c r="S11" s="9"/>
    </row>
    <row r="12" spans="1:19" s="2" customFormat="1" ht="74.25" customHeight="1" thickBot="1" x14ac:dyDescent="0.45">
      <c r="A12" s="26"/>
      <c r="B12" s="216"/>
      <c r="C12" s="214"/>
      <c r="D12" s="27"/>
      <c r="E12" s="370" t="s">
        <v>108</v>
      </c>
      <c r="F12" s="322" t="s">
        <v>100</v>
      </c>
      <c r="G12" s="46">
        <f>G15+G16+G17+G18+G21</f>
        <v>86825</v>
      </c>
      <c r="H12" s="460">
        <f>H15+H16+H17+H18+H21</f>
        <v>86825</v>
      </c>
      <c r="I12" s="461"/>
      <c r="J12" s="136">
        <f>K12</f>
        <v>0</v>
      </c>
      <c r="K12" s="481">
        <f>K16+K17+K18+L19</f>
        <v>0</v>
      </c>
      <c r="L12" s="482"/>
      <c r="M12" s="7"/>
      <c r="N12" s="7"/>
      <c r="O12" s="7"/>
      <c r="P12" s="5"/>
      <c r="Q12" s="8"/>
      <c r="R12" s="8"/>
      <c r="S12" s="9"/>
    </row>
    <row r="13" spans="1:19" s="2" customFormat="1" ht="26.25" customHeight="1" thickBot="1" x14ac:dyDescent="0.45">
      <c r="A13" s="177" t="s">
        <v>41</v>
      </c>
      <c r="B13" s="217"/>
      <c r="C13" s="248"/>
      <c r="D13" s="287" t="s">
        <v>25</v>
      </c>
      <c r="E13" s="371"/>
      <c r="F13" s="323"/>
      <c r="G13" s="73">
        <f>G14</f>
        <v>86825</v>
      </c>
      <c r="H13" s="436">
        <f>H14</f>
        <v>86825</v>
      </c>
      <c r="I13" s="437"/>
      <c r="J13" s="137">
        <v>0</v>
      </c>
      <c r="K13" s="483">
        <v>0</v>
      </c>
      <c r="L13" s="484"/>
      <c r="M13" s="7"/>
      <c r="N13" s="7"/>
      <c r="O13" s="7"/>
      <c r="P13" s="5"/>
      <c r="Q13" s="8"/>
      <c r="R13" s="8"/>
      <c r="S13" s="9"/>
    </row>
    <row r="14" spans="1:19" s="2" customFormat="1" ht="29.25" customHeight="1" x14ac:dyDescent="0.4">
      <c r="A14" s="178" t="s">
        <v>42</v>
      </c>
      <c r="B14" s="218"/>
      <c r="C14" s="249"/>
      <c r="D14" s="288" t="s">
        <v>25</v>
      </c>
      <c r="E14" s="372"/>
      <c r="F14" s="324"/>
      <c r="G14" s="74">
        <f t="shared" ref="G14:G20" si="0">H14</f>
        <v>86825</v>
      </c>
      <c r="H14" s="452">
        <f>H15+H16+H17+H18+H21</f>
        <v>86825</v>
      </c>
      <c r="I14" s="453"/>
      <c r="J14" s="138">
        <v>0</v>
      </c>
      <c r="K14" s="474">
        <v>0</v>
      </c>
      <c r="L14" s="475"/>
      <c r="M14" s="7"/>
      <c r="N14" s="7"/>
      <c r="O14" s="7"/>
      <c r="P14" s="5"/>
      <c r="Q14" s="8"/>
      <c r="R14" s="8"/>
      <c r="S14" s="9"/>
    </row>
    <row r="15" spans="1:19" s="2" customFormat="1" ht="26.25" customHeight="1" x14ac:dyDescent="0.4">
      <c r="A15" s="178" t="s">
        <v>43</v>
      </c>
      <c r="B15" s="219" t="s">
        <v>26</v>
      </c>
      <c r="C15" s="250" t="s">
        <v>27</v>
      </c>
      <c r="D15" s="289" t="s">
        <v>18</v>
      </c>
      <c r="E15" s="373"/>
      <c r="F15" s="325"/>
      <c r="G15" s="75">
        <f t="shared" si="0"/>
        <v>86825</v>
      </c>
      <c r="H15" s="540">
        <f>19500+67325</f>
        <v>86825</v>
      </c>
      <c r="I15" s="541"/>
      <c r="J15" s="139">
        <v>0</v>
      </c>
      <c r="K15" s="470">
        <v>0</v>
      </c>
      <c r="L15" s="471"/>
      <c r="M15" s="7"/>
      <c r="N15" s="7"/>
      <c r="O15" s="7"/>
      <c r="P15" s="5"/>
      <c r="Q15" s="8"/>
      <c r="R15" s="8"/>
      <c r="S15" s="9"/>
    </row>
    <row r="16" spans="1:19" s="2" customFormat="1" ht="53.25" hidden="1" customHeight="1" thickBot="1" x14ac:dyDescent="0.45">
      <c r="A16" s="179" t="s">
        <v>49</v>
      </c>
      <c r="B16" s="220" t="s">
        <v>48</v>
      </c>
      <c r="C16" s="251" t="s">
        <v>27</v>
      </c>
      <c r="D16" s="290" t="s">
        <v>19</v>
      </c>
      <c r="E16" s="374"/>
      <c r="F16" s="326"/>
      <c r="G16" s="76">
        <f t="shared" si="0"/>
        <v>0</v>
      </c>
      <c r="H16" s="502">
        <v>0</v>
      </c>
      <c r="I16" s="503"/>
      <c r="J16" s="140">
        <v>0</v>
      </c>
      <c r="K16" s="521">
        <v>0</v>
      </c>
      <c r="L16" s="522"/>
      <c r="M16" s="7"/>
      <c r="N16" s="7"/>
      <c r="O16" s="7"/>
      <c r="P16" s="5"/>
      <c r="Q16" s="8"/>
      <c r="R16" s="8"/>
      <c r="S16" s="9"/>
    </row>
    <row r="17" spans="1:19" s="2" customFormat="1" ht="29.25" hidden="1" customHeight="1" x14ac:dyDescent="0.4">
      <c r="A17" s="179" t="s">
        <v>50</v>
      </c>
      <c r="B17" s="220" t="s">
        <v>51</v>
      </c>
      <c r="C17" s="252" t="s">
        <v>27</v>
      </c>
      <c r="D17" s="291" t="s">
        <v>21</v>
      </c>
      <c r="E17" s="374"/>
      <c r="F17" s="326"/>
      <c r="G17" s="74">
        <f t="shared" si="0"/>
        <v>0</v>
      </c>
      <c r="H17" s="502">
        <v>0</v>
      </c>
      <c r="I17" s="503"/>
      <c r="J17" s="140">
        <v>0</v>
      </c>
      <c r="K17" s="521">
        <v>0</v>
      </c>
      <c r="L17" s="522"/>
      <c r="M17" s="7"/>
      <c r="N17" s="7"/>
      <c r="O17" s="7"/>
      <c r="P17" s="5"/>
      <c r="Q17" s="8"/>
      <c r="R17" s="8"/>
      <c r="S17" s="9"/>
    </row>
    <row r="18" spans="1:19" s="2" customFormat="1" ht="50.25" hidden="1" customHeight="1" thickBot="1" x14ac:dyDescent="0.45">
      <c r="A18" s="179" t="s">
        <v>52</v>
      </c>
      <c r="B18" s="220" t="s">
        <v>53</v>
      </c>
      <c r="C18" s="251" t="s">
        <v>27</v>
      </c>
      <c r="D18" s="290" t="s">
        <v>37</v>
      </c>
      <c r="E18" s="374"/>
      <c r="F18" s="326"/>
      <c r="G18" s="74">
        <f t="shared" si="0"/>
        <v>0</v>
      </c>
      <c r="H18" s="542">
        <v>0</v>
      </c>
      <c r="I18" s="543"/>
      <c r="J18" s="140">
        <v>0</v>
      </c>
      <c r="K18" s="521">
        <v>0</v>
      </c>
      <c r="L18" s="522"/>
      <c r="M18" s="7"/>
      <c r="N18" s="7"/>
      <c r="O18" s="7"/>
      <c r="P18" s="7"/>
      <c r="Q18" s="8"/>
      <c r="R18" s="8"/>
      <c r="S18" s="9"/>
    </row>
    <row r="19" spans="1:19" s="2" customFormat="1" ht="36.75" hidden="1" customHeight="1" x14ac:dyDescent="0.4">
      <c r="A19" s="180">
        <v>91107</v>
      </c>
      <c r="B19" s="221"/>
      <c r="C19" s="253"/>
      <c r="D19" s="180" t="s">
        <v>4</v>
      </c>
      <c r="E19" s="375"/>
      <c r="F19" s="327"/>
      <c r="G19" s="74">
        <v>17550</v>
      </c>
      <c r="H19" s="113"/>
      <c r="I19" s="114"/>
      <c r="J19" s="141"/>
      <c r="K19" s="128"/>
      <c r="L19" s="33">
        <v>0</v>
      </c>
      <c r="M19" s="7"/>
      <c r="N19" s="7"/>
      <c r="O19" s="7"/>
      <c r="P19" s="7"/>
      <c r="Q19" s="8"/>
      <c r="R19" s="8"/>
      <c r="S19" s="9"/>
    </row>
    <row r="20" spans="1:19" s="2" customFormat="1" ht="36.75" hidden="1" customHeight="1" x14ac:dyDescent="0.4">
      <c r="A20" s="181"/>
      <c r="B20" s="221"/>
      <c r="C20" s="253"/>
      <c r="D20" s="180"/>
      <c r="E20" s="375"/>
      <c r="F20" s="327"/>
      <c r="G20" s="74">
        <f t="shared" si="0"/>
        <v>0</v>
      </c>
      <c r="H20" s="113"/>
      <c r="I20" s="114"/>
      <c r="J20" s="141"/>
      <c r="K20" s="128"/>
      <c r="L20" s="33"/>
      <c r="M20" s="7"/>
      <c r="N20" s="7"/>
      <c r="O20" s="7"/>
      <c r="P20" s="7"/>
      <c r="Q20" s="8"/>
      <c r="R20" s="8"/>
      <c r="S20" s="9"/>
    </row>
    <row r="21" spans="1:19" s="2" customFormat="1" ht="86.25" hidden="1" customHeight="1" thickBot="1" x14ac:dyDescent="0.45">
      <c r="A21" s="182" t="s">
        <v>58</v>
      </c>
      <c r="B21" s="222" t="s">
        <v>59</v>
      </c>
      <c r="C21" s="215" t="s">
        <v>27</v>
      </c>
      <c r="D21" s="292" t="s">
        <v>60</v>
      </c>
      <c r="E21" s="376"/>
      <c r="F21" s="328"/>
      <c r="G21" s="74">
        <v>0</v>
      </c>
      <c r="H21" s="525">
        <v>0</v>
      </c>
      <c r="I21" s="526"/>
      <c r="J21" s="142">
        <v>0</v>
      </c>
      <c r="K21" s="513">
        <v>0</v>
      </c>
      <c r="L21" s="514"/>
      <c r="M21" s="7"/>
      <c r="N21" s="7"/>
      <c r="O21" s="7"/>
      <c r="P21" s="7"/>
      <c r="Q21" s="8"/>
      <c r="R21" s="8"/>
      <c r="S21" s="9"/>
    </row>
    <row r="22" spans="1:19" s="2" customFormat="1" ht="86.25" hidden="1" customHeight="1" thickBot="1" x14ac:dyDescent="0.45">
      <c r="A22" s="182"/>
      <c r="B22" s="222"/>
      <c r="C22" s="215"/>
      <c r="D22" s="292"/>
      <c r="E22" s="377" t="s">
        <v>90</v>
      </c>
      <c r="F22" s="329" t="s">
        <v>95</v>
      </c>
      <c r="G22" s="46">
        <f>G23</f>
        <v>0</v>
      </c>
      <c r="H22" s="460">
        <f>H23</f>
        <v>0</v>
      </c>
      <c r="I22" s="461"/>
      <c r="J22" s="136">
        <f>K22</f>
        <v>0</v>
      </c>
      <c r="K22" s="481">
        <f>K33+K34+K35+L36</f>
        <v>0</v>
      </c>
      <c r="L22" s="482"/>
      <c r="M22" s="7"/>
      <c r="N22" s="7"/>
      <c r="O22" s="7"/>
      <c r="P22" s="7"/>
      <c r="Q22" s="8"/>
      <c r="R22" s="8"/>
      <c r="S22" s="9"/>
    </row>
    <row r="23" spans="1:19" s="2" customFormat="1" ht="33" hidden="1" customHeight="1" thickBot="1" x14ac:dyDescent="0.45">
      <c r="A23" s="177" t="s">
        <v>41</v>
      </c>
      <c r="B23" s="217"/>
      <c r="C23" s="248"/>
      <c r="D23" s="287" t="s">
        <v>25</v>
      </c>
      <c r="E23" s="371"/>
      <c r="F23" s="323"/>
      <c r="G23" s="73">
        <f>G24</f>
        <v>0</v>
      </c>
      <c r="H23" s="436">
        <f>H24</f>
        <v>0</v>
      </c>
      <c r="I23" s="437"/>
      <c r="J23" s="137">
        <v>0</v>
      </c>
      <c r="K23" s="483">
        <v>0</v>
      </c>
      <c r="L23" s="484"/>
      <c r="M23" s="7"/>
      <c r="N23" s="7"/>
      <c r="O23" s="7"/>
      <c r="P23" s="7"/>
      <c r="Q23" s="8"/>
      <c r="R23" s="8"/>
      <c r="S23" s="9"/>
    </row>
    <row r="24" spans="1:19" s="2" customFormat="1" ht="33" hidden="1" customHeight="1" x14ac:dyDescent="0.4">
      <c r="A24" s="178" t="s">
        <v>42</v>
      </c>
      <c r="B24" s="218"/>
      <c r="C24" s="249"/>
      <c r="D24" s="192" t="s">
        <v>25</v>
      </c>
      <c r="E24" s="372"/>
      <c r="F24" s="324"/>
      <c r="G24" s="77">
        <f>G25+G26</f>
        <v>0</v>
      </c>
      <c r="H24" s="546">
        <f>H25+H26</f>
        <v>0</v>
      </c>
      <c r="I24" s="547"/>
      <c r="J24" s="143">
        <v>0</v>
      </c>
      <c r="K24" s="548">
        <v>0</v>
      </c>
      <c r="L24" s="549"/>
      <c r="M24" s="7"/>
      <c r="N24" s="7"/>
      <c r="O24" s="7"/>
      <c r="P24" s="7"/>
      <c r="Q24" s="8"/>
      <c r="R24" s="8"/>
      <c r="S24" s="9"/>
    </row>
    <row r="25" spans="1:19" s="2" customFormat="1" ht="33" hidden="1" customHeight="1" x14ac:dyDescent="0.4">
      <c r="A25" s="178" t="s">
        <v>43</v>
      </c>
      <c r="B25" s="219" t="s">
        <v>26</v>
      </c>
      <c r="C25" s="250" t="s">
        <v>27</v>
      </c>
      <c r="D25" s="289" t="s">
        <v>18</v>
      </c>
      <c r="E25" s="373"/>
      <c r="F25" s="325"/>
      <c r="G25" s="74">
        <f>H25</f>
        <v>0</v>
      </c>
      <c r="H25" s="540">
        <v>0</v>
      </c>
      <c r="I25" s="541"/>
      <c r="J25" s="139">
        <v>0</v>
      </c>
      <c r="K25" s="470">
        <v>0</v>
      </c>
      <c r="L25" s="471"/>
      <c r="M25" s="7"/>
      <c r="N25" s="7"/>
      <c r="O25" s="7"/>
      <c r="P25" s="7"/>
      <c r="Q25" s="8"/>
      <c r="R25" s="8"/>
      <c r="S25" s="9"/>
    </row>
    <row r="26" spans="1:19" s="2" customFormat="1" ht="70.5" hidden="1" customHeight="1" x14ac:dyDescent="0.4">
      <c r="A26" s="179" t="s">
        <v>58</v>
      </c>
      <c r="B26" s="220" t="s">
        <v>59</v>
      </c>
      <c r="C26" s="251" t="s">
        <v>27</v>
      </c>
      <c r="D26" s="180" t="s">
        <v>60</v>
      </c>
      <c r="E26" s="375"/>
      <c r="F26" s="327"/>
      <c r="G26" s="75">
        <f>H26</f>
        <v>0</v>
      </c>
      <c r="H26" s="527">
        <v>0</v>
      </c>
      <c r="I26" s="528"/>
      <c r="J26" s="144">
        <v>0</v>
      </c>
      <c r="K26" s="535">
        <v>0</v>
      </c>
      <c r="L26" s="536"/>
      <c r="M26" s="7"/>
      <c r="N26" s="7"/>
      <c r="O26" s="7"/>
      <c r="P26" s="7"/>
      <c r="Q26" s="8"/>
      <c r="R26" s="8"/>
      <c r="S26" s="9"/>
    </row>
    <row r="27" spans="1:19" s="2" customFormat="1" ht="58.5" customHeight="1" thickBot="1" x14ac:dyDescent="0.45">
      <c r="A27" s="183"/>
      <c r="B27" s="223"/>
      <c r="C27" s="254"/>
      <c r="D27" s="293"/>
      <c r="E27" s="394" t="s">
        <v>123</v>
      </c>
      <c r="F27" s="330" t="s">
        <v>127</v>
      </c>
      <c r="G27" s="78">
        <f>G28</f>
        <v>17560</v>
      </c>
      <c r="H27" s="443">
        <f>H28</f>
        <v>17560</v>
      </c>
      <c r="I27" s="444"/>
      <c r="J27" s="145">
        <f>J28</f>
        <v>0</v>
      </c>
      <c r="K27" s="583">
        <f>K28</f>
        <v>0</v>
      </c>
      <c r="L27" s="584"/>
      <c r="M27" s="7"/>
      <c r="N27" s="7"/>
      <c r="O27" s="7"/>
      <c r="P27" s="7"/>
      <c r="Q27" s="8"/>
      <c r="R27" s="8"/>
      <c r="S27" s="9"/>
    </row>
    <row r="28" spans="1:19" s="2" customFormat="1" ht="26.25" customHeight="1" thickBot="1" x14ac:dyDescent="0.45">
      <c r="A28" s="177" t="s">
        <v>41</v>
      </c>
      <c r="B28" s="217"/>
      <c r="C28" s="248"/>
      <c r="D28" s="287" t="s">
        <v>25</v>
      </c>
      <c r="E28" s="371"/>
      <c r="F28" s="323"/>
      <c r="G28" s="73">
        <f>G29</f>
        <v>17560</v>
      </c>
      <c r="H28" s="436">
        <f>H29</f>
        <v>17560</v>
      </c>
      <c r="I28" s="437"/>
      <c r="J28" s="137">
        <v>0</v>
      </c>
      <c r="K28" s="483">
        <v>0</v>
      </c>
      <c r="L28" s="484"/>
      <c r="M28" s="7"/>
      <c r="N28" s="7"/>
      <c r="O28" s="7"/>
      <c r="P28" s="5"/>
      <c r="Q28" s="8"/>
      <c r="R28" s="8"/>
      <c r="S28" s="9"/>
    </row>
    <row r="29" spans="1:19" s="2" customFormat="1" ht="29.25" customHeight="1" x14ac:dyDescent="0.4">
      <c r="A29" s="178" t="s">
        <v>42</v>
      </c>
      <c r="B29" s="218"/>
      <c r="C29" s="249"/>
      <c r="D29" s="288" t="s">
        <v>25</v>
      </c>
      <c r="E29" s="372"/>
      <c r="F29" s="331"/>
      <c r="G29" s="74">
        <f>H29</f>
        <v>17560</v>
      </c>
      <c r="H29" s="590">
        <f>H30</f>
        <v>17560</v>
      </c>
      <c r="I29" s="591"/>
      <c r="J29" s="146">
        <v>0</v>
      </c>
      <c r="K29" s="592">
        <v>0</v>
      </c>
      <c r="L29" s="593"/>
      <c r="M29" s="7"/>
      <c r="N29" s="7"/>
      <c r="O29" s="7"/>
      <c r="P29" s="5"/>
      <c r="Q29" s="8"/>
      <c r="R29" s="8"/>
      <c r="S29" s="9"/>
    </row>
    <row r="30" spans="1:19" s="59" customFormat="1" ht="54.75" customHeight="1" x14ac:dyDescent="0.4">
      <c r="A30" s="184" t="s">
        <v>124</v>
      </c>
      <c r="B30" s="224" t="s">
        <v>125</v>
      </c>
      <c r="C30" s="255" t="s">
        <v>27</v>
      </c>
      <c r="D30" s="294" t="s">
        <v>126</v>
      </c>
      <c r="E30" s="411"/>
      <c r="F30" s="332"/>
      <c r="G30" s="75">
        <f>H30</f>
        <v>17560</v>
      </c>
      <c r="H30" s="527">
        <v>17560</v>
      </c>
      <c r="I30" s="528"/>
      <c r="J30" s="144">
        <v>0</v>
      </c>
      <c r="K30" s="535">
        <v>0</v>
      </c>
      <c r="L30" s="536"/>
      <c r="M30" s="57"/>
      <c r="N30" s="57"/>
      <c r="O30" s="57"/>
      <c r="P30" s="57"/>
      <c r="Q30" s="58"/>
      <c r="R30" s="58"/>
    </row>
    <row r="31" spans="1:19" s="2" customFormat="1" ht="56.25" customHeight="1" x14ac:dyDescent="0.4">
      <c r="A31" s="185"/>
      <c r="B31" s="225"/>
      <c r="C31" s="256"/>
      <c r="D31" s="185"/>
      <c r="E31" s="408" t="s">
        <v>109</v>
      </c>
      <c r="F31" s="333" t="s">
        <v>131</v>
      </c>
      <c r="G31" s="79">
        <f>H31</f>
        <v>59600</v>
      </c>
      <c r="H31" s="539">
        <f>H34</f>
        <v>59600</v>
      </c>
      <c r="I31" s="501"/>
      <c r="J31" s="147">
        <v>0</v>
      </c>
      <c r="K31" s="570">
        <v>0</v>
      </c>
      <c r="L31" s="571"/>
      <c r="M31" s="7"/>
      <c r="N31" s="7"/>
      <c r="O31" s="8"/>
      <c r="P31" s="8"/>
      <c r="Q31" s="9"/>
      <c r="R31" s="9"/>
      <c r="S31" s="9"/>
    </row>
    <row r="32" spans="1:19" s="2" customFormat="1" ht="25.5" customHeight="1" x14ac:dyDescent="0.4">
      <c r="A32" s="186" t="s">
        <v>41</v>
      </c>
      <c r="B32" s="226"/>
      <c r="C32" s="257"/>
      <c r="D32" s="186" t="s">
        <v>25</v>
      </c>
      <c r="E32" s="379"/>
      <c r="F32" s="334"/>
      <c r="G32" s="78">
        <f>H32</f>
        <v>59600</v>
      </c>
      <c r="H32" s="511">
        <f>H34</f>
        <v>59600</v>
      </c>
      <c r="I32" s="512"/>
      <c r="J32" s="148">
        <v>0</v>
      </c>
      <c r="K32" s="552">
        <v>0</v>
      </c>
      <c r="L32" s="553"/>
      <c r="M32" s="7"/>
      <c r="N32" s="7"/>
      <c r="O32" s="8"/>
      <c r="P32" s="8"/>
      <c r="Q32" s="9"/>
      <c r="R32" s="9"/>
      <c r="S32" s="9"/>
    </row>
    <row r="33" spans="1:19" s="2" customFormat="1" ht="27.75" customHeight="1" thickBot="1" x14ac:dyDescent="0.45">
      <c r="A33" s="187" t="s">
        <v>42</v>
      </c>
      <c r="B33" s="227"/>
      <c r="C33" s="258"/>
      <c r="D33" s="295" t="s">
        <v>25</v>
      </c>
      <c r="E33" s="380"/>
      <c r="F33" s="335"/>
      <c r="G33" s="80">
        <f>G34</f>
        <v>59600</v>
      </c>
      <c r="H33" s="550">
        <f>H34</f>
        <v>59600</v>
      </c>
      <c r="I33" s="551"/>
      <c r="J33" s="149">
        <v>0</v>
      </c>
      <c r="K33" s="574">
        <v>0</v>
      </c>
      <c r="L33" s="575"/>
      <c r="M33" s="7"/>
      <c r="N33" s="7"/>
      <c r="O33" s="7"/>
      <c r="P33" s="7"/>
      <c r="Q33" s="8"/>
      <c r="R33" s="8"/>
      <c r="S33" s="9"/>
    </row>
    <row r="34" spans="1:19" s="2" customFormat="1" ht="34.5" customHeight="1" thickBot="1" x14ac:dyDescent="0.45">
      <c r="A34" s="188" t="s">
        <v>54</v>
      </c>
      <c r="B34" s="228" t="s">
        <v>55</v>
      </c>
      <c r="C34" s="259" t="s">
        <v>28</v>
      </c>
      <c r="D34" s="296" t="s">
        <v>82</v>
      </c>
      <c r="E34" s="381"/>
      <c r="F34" s="336"/>
      <c r="G34" s="81">
        <f>H34</f>
        <v>59600</v>
      </c>
      <c r="H34" s="517">
        <v>59600</v>
      </c>
      <c r="I34" s="518"/>
      <c r="J34" s="150">
        <v>0</v>
      </c>
      <c r="K34" s="572">
        <v>0</v>
      </c>
      <c r="L34" s="573"/>
      <c r="M34" s="7"/>
      <c r="N34" s="7"/>
      <c r="O34" s="7"/>
      <c r="P34" s="7"/>
      <c r="Q34" s="8"/>
      <c r="R34" s="8"/>
      <c r="S34" s="9"/>
    </row>
    <row r="35" spans="1:19" s="2" customFormat="1" ht="61.5" customHeight="1" x14ac:dyDescent="0.4">
      <c r="A35" s="189"/>
      <c r="B35" s="229"/>
      <c r="C35" s="260"/>
      <c r="D35" s="297"/>
      <c r="E35" s="382" t="s">
        <v>110</v>
      </c>
      <c r="F35" s="337" t="s">
        <v>116</v>
      </c>
      <c r="G35" s="82">
        <f>G36</f>
        <v>24040</v>
      </c>
      <c r="H35" s="558">
        <f>H36</f>
        <v>24040</v>
      </c>
      <c r="I35" s="559"/>
      <c r="J35" s="151">
        <v>0</v>
      </c>
      <c r="K35" s="564">
        <v>0</v>
      </c>
      <c r="L35" s="565"/>
      <c r="M35" s="7"/>
      <c r="N35" s="7"/>
      <c r="O35" s="7"/>
      <c r="P35" s="7"/>
      <c r="Q35" s="8"/>
      <c r="R35" s="8"/>
      <c r="S35" s="9"/>
    </row>
    <row r="36" spans="1:19" s="2" customFormat="1" ht="29.25" customHeight="1" x14ac:dyDescent="0.4">
      <c r="A36" s="186" t="s">
        <v>41</v>
      </c>
      <c r="B36" s="226"/>
      <c r="C36" s="257"/>
      <c r="D36" s="186" t="s">
        <v>25</v>
      </c>
      <c r="E36" s="379"/>
      <c r="F36" s="334"/>
      <c r="G36" s="83">
        <f>G37</f>
        <v>24040</v>
      </c>
      <c r="H36" s="504">
        <f>H37</f>
        <v>24040</v>
      </c>
      <c r="I36" s="505"/>
      <c r="J36" s="152">
        <v>0</v>
      </c>
      <c r="K36" s="566">
        <v>0</v>
      </c>
      <c r="L36" s="567"/>
      <c r="M36" s="7"/>
      <c r="N36" s="7"/>
      <c r="O36" s="7"/>
      <c r="P36" s="7"/>
      <c r="Q36" s="8"/>
      <c r="R36" s="8"/>
      <c r="S36" s="9"/>
    </row>
    <row r="37" spans="1:19" s="2" customFormat="1" ht="28.5" customHeight="1" x14ac:dyDescent="0.4">
      <c r="A37" s="179" t="s">
        <v>42</v>
      </c>
      <c r="B37" s="221"/>
      <c r="C37" s="261"/>
      <c r="D37" s="298" t="s">
        <v>25</v>
      </c>
      <c r="E37" s="383"/>
      <c r="F37" s="338"/>
      <c r="G37" s="84">
        <f>G39</f>
        <v>24040</v>
      </c>
      <c r="H37" s="515">
        <f>H39</f>
        <v>24040</v>
      </c>
      <c r="I37" s="516"/>
      <c r="J37" s="153">
        <v>0</v>
      </c>
      <c r="K37" s="556">
        <v>0</v>
      </c>
      <c r="L37" s="557"/>
      <c r="M37" s="7"/>
      <c r="N37" s="7"/>
      <c r="O37" s="7"/>
      <c r="P37" s="7"/>
      <c r="Q37" s="8"/>
      <c r="R37" s="8"/>
      <c r="S37" s="9"/>
    </row>
    <row r="38" spans="1:19" s="2" customFormat="1" ht="28.5" hidden="1" customHeight="1" thickBot="1" x14ac:dyDescent="0.45">
      <c r="A38" s="190" t="s">
        <v>44</v>
      </c>
      <c r="B38" s="230" t="s">
        <v>34</v>
      </c>
      <c r="C38" s="262"/>
      <c r="D38" s="299" t="s">
        <v>35</v>
      </c>
      <c r="E38" s="383"/>
      <c r="F38" s="339"/>
      <c r="G38" s="85"/>
      <c r="H38" s="504">
        <v>36300</v>
      </c>
      <c r="I38" s="505"/>
      <c r="J38" s="152"/>
      <c r="K38" s="566">
        <v>0</v>
      </c>
      <c r="L38" s="567"/>
      <c r="M38" s="7"/>
      <c r="N38" s="7"/>
      <c r="O38" s="7"/>
      <c r="P38" s="7"/>
      <c r="Q38" s="8"/>
      <c r="R38" s="8"/>
      <c r="S38" s="9"/>
    </row>
    <row r="39" spans="1:19" s="2" customFormat="1" ht="53.25" customHeight="1" thickBot="1" x14ac:dyDescent="0.45">
      <c r="A39" s="191" t="s">
        <v>45</v>
      </c>
      <c r="B39" s="231" t="s">
        <v>36</v>
      </c>
      <c r="C39" s="263" t="s">
        <v>29</v>
      </c>
      <c r="D39" s="300" t="s">
        <v>122</v>
      </c>
      <c r="E39" s="384"/>
      <c r="F39" s="340"/>
      <c r="G39" s="86">
        <f>H39</f>
        <v>24040</v>
      </c>
      <c r="H39" s="568">
        <f>3100+6000+14940</f>
        <v>24040</v>
      </c>
      <c r="I39" s="569"/>
      <c r="J39" s="154">
        <v>0</v>
      </c>
      <c r="K39" s="562">
        <v>0</v>
      </c>
      <c r="L39" s="563"/>
      <c r="M39" s="7"/>
      <c r="N39" s="7"/>
      <c r="O39" s="7"/>
      <c r="P39" s="7"/>
      <c r="Q39" s="8"/>
      <c r="R39" s="8"/>
      <c r="S39" s="9"/>
    </row>
    <row r="40" spans="1:19" s="2" customFormat="1" ht="54.75" customHeight="1" thickBot="1" x14ac:dyDescent="0.45">
      <c r="A40" s="188"/>
      <c r="B40" s="228"/>
      <c r="C40" s="259"/>
      <c r="D40" s="296"/>
      <c r="E40" s="377" t="s">
        <v>111</v>
      </c>
      <c r="F40" s="329" t="s">
        <v>101</v>
      </c>
      <c r="G40" s="87">
        <f>H40</f>
        <v>1076179</v>
      </c>
      <c r="H40" s="491">
        <f>H41+H47</f>
        <v>1076179</v>
      </c>
      <c r="I40" s="492"/>
      <c r="J40" s="136">
        <v>0</v>
      </c>
      <c r="K40" s="560">
        <v>0</v>
      </c>
      <c r="L40" s="561"/>
      <c r="M40" s="7"/>
      <c r="N40" s="7"/>
      <c r="O40" s="7"/>
      <c r="P40" s="7"/>
      <c r="Q40" s="8"/>
      <c r="R40" s="8"/>
      <c r="S40" s="9"/>
    </row>
    <row r="41" spans="1:19" s="2" customFormat="1" ht="28.5" customHeight="1" x14ac:dyDescent="0.4">
      <c r="A41" s="192" t="s">
        <v>41</v>
      </c>
      <c r="B41" s="232"/>
      <c r="C41" s="264"/>
      <c r="D41" s="192" t="s">
        <v>25</v>
      </c>
      <c r="E41" s="385"/>
      <c r="F41" s="341"/>
      <c r="G41" s="88">
        <f>H41</f>
        <v>308764</v>
      </c>
      <c r="H41" s="493">
        <f>H42</f>
        <v>308764</v>
      </c>
      <c r="I41" s="494"/>
      <c r="J41" s="155">
        <v>0</v>
      </c>
      <c r="K41" s="474">
        <v>0</v>
      </c>
      <c r="L41" s="475"/>
      <c r="M41" s="7"/>
      <c r="N41" s="7"/>
      <c r="O41" s="7"/>
      <c r="P41" s="7"/>
      <c r="Q41" s="8"/>
      <c r="R41" s="8"/>
      <c r="S41" s="9"/>
    </row>
    <row r="42" spans="1:19" s="2" customFormat="1" ht="24.75" customHeight="1" x14ac:dyDescent="0.4">
      <c r="A42" s="178" t="s">
        <v>42</v>
      </c>
      <c r="B42" s="218"/>
      <c r="C42" s="249"/>
      <c r="D42" s="288" t="s">
        <v>25</v>
      </c>
      <c r="E42" s="386"/>
      <c r="F42" s="342"/>
      <c r="G42" s="89">
        <f t="shared" ref="G42:G48" si="1">H42</f>
        <v>308764</v>
      </c>
      <c r="H42" s="452">
        <f>H43+H46</f>
        <v>308764</v>
      </c>
      <c r="I42" s="453"/>
      <c r="J42" s="155">
        <v>0</v>
      </c>
      <c r="K42" s="476">
        <v>0</v>
      </c>
      <c r="L42" s="477"/>
      <c r="M42" s="7"/>
      <c r="N42" s="7"/>
      <c r="O42" s="7"/>
      <c r="P42" s="7"/>
      <c r="Q42" s="8"/>
      <c r="R42" s="8"/>
      <c r="S42" s="9"/>
    </row>
    <row r="43" spans="1:19" s="2" customFormat="1" ht="29.25" customHeight="1" x14ac:dyDescent="0.4">
      <c r="A43" s="190" t="s">
        <v>68</v>
      </c>
      <c r="B43" s="233" t="s">
        <v>86</v>
      </c>
      <c r="C43" s="265" t="s">
        <v>30</v>
      </c>
      <c r="D43" s="301" t="s">
        <v>121</v>
      </c>
      <c r="E43" s="387"/>
      <c r="F43" s="343"/>
      <c r="G43" s="89">
        <f t="shared" si="1"/>
        <v>308764</v>
      </c>
      <c r="H43" s="457">
        <f>341264-32500</f>
        <v>308764</v>
      </c>
      <c r="I43" s="458"/>
      <c r="J43" s="156">
        <v>0</v>
      </c>
      <c r="K43" s="476">
        <v>0</v>
      </c>
      <c r="L43" s="477"/>
      <c r="M43" s="7"/>
      <c r="N43" s="7"/>
      <c r="O43" s="7"/>
      <c r="P43" s="7"/>
      <c r="Q43" s="8"/>
      <c r="R43" s="8"/>
      <c r="S43" s="9"/>
    </row>
    <row r="44" spans="1:19" s="2" customFormat="1" ht="27" hidden="1" customHeight="1" x14ac:dyDescent="0.4">
      <c r="A44" s="193"/>
      <c r="B44" s="221"/>
      <c r="C44" s="266"/>
      <c r="D44" s="302"/>
      <c r="E44" s="388"/>
      <c r="F44" s="344"/>
      <c r="G44" s="89">
        <f t="shared" si="1"/>
        <v>37800</v>
      </c>
      <c r="H44" s="457">
        <v>37800</v>
      </c>
      <c r="I44" s="458"/>
      <c r="J44" s="156"/>
      <c r="K44" s="476">
        <v>0</v>
      </c>
      <c r="L44" s="477"/>
      <c r="M44" s="7"/>
      <c r="N44" s="7"/>
      <c r="O44" s="7"/>
      <c r="P44" s="7"/>
      <c r="Q44" s="8"/>
      <c r="R44" s="8"/>
      <c r="S44" s="9"/>
    </row>
    <row r="45" spans="1:19" s="2" customFormat="1" ht="72.75" hidden="1" customHeight="1" x14ac:dyDescent="0.4">
      <c r="A45" s="193"/>
      <c r="B45" s="221"/>
      <c r="C45" s="253"/>
      <c r="D45" s="303" t="s">
        <v>20</v>
      </c>
      <c r="E45" s="375"/>
      <c r="F45" s="327"/>
      <c r="G45" s="89">
        <f t="shared" si="1"/>
        <v>0</v>
      </c>
      <c r="H45" s="554"/>
      <c r="I45" s="555"/>
      <c r="J45" s="157"/>
      <c r="K45" s="476"/>
      <c r="L45" s="477"/>
      <c r="M45" s="7"/>
      <c r="N45" s="7"/>
      <c r="O45" s="7"/>
      <c r="P45" s="7"/>
      <c r="Q45" s="8"/>
      <c r="R45" s="8"/>
      <c r="S45" s="9"/>
    </row>
    <row r="46" spans="1:19" s="2" customFormat="1" ht="22.5" hidden="1" customHeight="1" x14ac:dyDescent="0.4">
      <c r="A46" s="190" t="s">
        <v>56</v>
      </c>
      <c r="B46" s="230" t="s">
        <v>57</v>
      </c>
      <c r="C46" s="267" t="s">
        <v>31</v>
      </c>
      <c r="D46" s="303" t="s">
        <v>17</v>
      </c>
      <c r="E46" s="375"/>
      <c r="F46" s="327"/>
      <c r="G46" s="89">
        <f t="shared" si="1"/>
        <v>0</v>
      </c>
      <c r="H46" s="445">
        <v>0</v>
      </c>
      <c r="I46" s="446"/>
      <c r="J46" s="158">
        <v>0</v>
      </c>
      <c r="K46" s="583">
        <v>0</v>
      </c>
      <c r="L46" s="584"/>
      <c r="M46" s="7"/>
      <c r="N46" s="7"/>
      <c r="O46" s="7"/>
      <c r="P46" s="7"/>
      <c r="Q46" s="8"/>
      <c r="R46" s="8"/>
      <c r="S46" s="9"/>
    </row>
    <row r="47" spans="1:19" s="2" customFormat="1" ht="53.25" customHeight="1" x14ac:dyDescent="0.4">
      <c r="A47" s="194" t="s">
        <v>87</v>
      </c>
      <c r="B47" s="234"/>
      <c r="C47" s="268"/>
      <c r="D47" s="304" t="s">
        <v>106</v>
      </c>
      <c r="E47" s="387"/>
      <c r="F47" s="343"/>
      <c r="G47" s="88">
        <f t="shared" si="1"/>
        <v>767415</v>
      </c>
      <c r="H47" s="443">
        <f>H48</f>
        <v>767415</v>
      </c>
      <c r="I47" s="444"/>
      <c r="J47" s="159">
        <v>0</v>
      </c>
      <c r="K47" s="476">
        <v>0</v>
      </c>
      <c r="L47" s="477"/>
      <c r="M47" s="7"/>
      <c r="N47" s="7"/>
      <c r="O47" s="7"/>
      <c r="P47" s="7"/>
      <c r="Q47" s="8"/>
      <c r="R47" s="8"/>
      <c r="S47" s="9"/>
    </row>
    <row r="48" spans="1:19" s="2" customFormat="1" ht="55.5" customHeight="1" x14ac:dyDescent="0.4">
      <c r="A48" s="179" t="s">
        <v>88</v>
      </c>
      <c r="B48" s="220"/>
      <c r="C48" s="269"/>
      <c r="D48" s="305" t="s">
        <v>106</v>
      </c>
      <c r="E48" s="389"/>
      <c r="F48" s="339"/>
      <c r="G48" s="89">
        <f t="shared" si="1"/>
        <v>767415</v>
      </c>
      <c r="H48" s="448">
        <f>H49+H50</f>
        <v>767415</v>
      </c>
      <c r="I48" s="449"/>
      <c r="J48" s="160">
        <v>0</v>
      </c>
      <c r="K48" s="487">
        <v>0</v>
      </c>
      <c r="L48" s="488"/>
      <c r="M48" s="7"/>
      <c r="N48" s="7"/>
      <c r="O48" s="7"/>
      <c r="P48" s="7"/>
      <c r="Q48" s="8"/>
      <c r="R48" s="8"/>
      <c r="S48" s="9"/>
    </row>
    <row r="49" spans="1:19" s="2" customFormat="1" ht="31.5" customHeight="1" x14ac:dyDescent="0.4">
      <c r="A49" s="190" t="s">
        <v>69</v>
      </c>
      <c r="B49" s="221">
        <v>3242</v>
      </c>
      <c r="C49" s="270" t="s">
        <v>30</v>
      </c>
      <c r="D49" s="301" t="s">
        <v>121</v>
      </c>
      <c r="E49" s="390"/>
      <c r="F49" s="345"/>
      <c r="G49" s="89">
        <f>H49</f>
        <v>756525</v>
      </c>
      <c r="H49" s="448">
        <f>965415-10890-198000</f>
        <v>756525</v>
      </c>
      <c r="I49" s="449"/>
      <c r="J49" s="160">
        <v>0</v>
      </c>
      <c r="K49" s="487">
        <v>0</v>
      </c>
      <c r="L49" s="488"/>
      <c r="M49" s="7"/>
      <c r="N49" s="7"/>
      <c r="O49" s="7"/>
      <c r="P49" s="7"/>
      <c r="Q49" s="8"/>
      <c r="R49" s="8"/>
      <c r="S49" s="9"/>
    </row>
    <row r="50" spans="1:19" ht="56.25" thickBot="1" x14ac:dyDescent="0.45">
      <c r="A50" s="195" t="s">
        <v>128</v>
      </c>
      <c r="B50" s="235">
        <v>3192</v>
      </c>
      <c r="C50" s="271" t="s">
        <v>129</v>
      </c>
      <c r="D50" s="306" t="s">
        <v>130</v>
      </c>
      <c r="E50" s="391"/>
      <c r="F50" s="346"/>
      <c r="G50" s="90">
        <f>H50</f>
        <v>10890</v>
      </c>
      <c r="H50" s="586">
        <v>10890</v>
      </c>
      <c r="I50" s="587"/>
      <c r="J50" s="161">
        <v>0</v>
      </c>
      <c r="K50" s="588">
        <v>0</v>
      </c>
      <c r="L50" s="589"/>
      <c r="M50" s="61"/>
      <c r="N50" s="61"/>
      <c r="O50" s="61"/>
    </row>
    <row r="51" spans="1:19" s="2" customFormat="1" ht="28.5" hidden="1" thickBot="1" x14ac:dyDescent="0.45">
      <c r="A51" s="28"/>
      <c r="B51" s="236"/>
      <c r="C51" s="8"/>
      <c r="D51" s="28"/>
      <c r="E51" s="392"/>
      <c r="F51" s="69"/>
      <c r="G51" s="91"/>
      <c r="H51" s="115"/>
      <c r="I51" s="116">
        <f>I52+I53</f>
        <v>0</v>
      </c>
      <c r="J51" s="162"/>
      <c r="K51" s="129"/>
      <c r="L51" s="60">
        <f>L52+L53</f>
        <v>0</v>
      </c>
      <c r="M51" s="9"/>
      <c r="N51" s="9"/>
      <c r="O51" s="9"/>
      <c r="P51" s="9"/>
      <c r="Q51" s="9"/>
      <c r="R51" s="9"/>
      <c r="S51" s="9"/>
    </row>
    <row r="52" spans="1:19" s="2" customFormat="1" ht="28.5" hidden="1" thickBot="1" x14ac:dyDescent="0.45">
      <c r="A52" s="193"/>
      <c r="B52" s="221"/>
      <c r="C52" s="253"/>
      <c r="D52" s="193"/>
      <c r="E52" s="388"/>
      <c r="F52" s="344"/>
      <c r="G52" s="92"/>
      <c r="H52" s="113"/>
      <c r="I52" s="43">
        <v>0</v>
      </c>
      <c r="J52" s="163"/>
      <c r="K52" s="130"/>
      <c r="L52" s="36">
        <v>0</v>
      </c>
      <c r="M52" s="9"/>
      <c r="N52" s="9"/>
      <c r="O52" s="9"/>
      <c r="P52" s="9"/>
      <c r="Q52" s="9"/>
      <c r="R52" s="9"/>
      <c r="S52" s="9"/>
    </row>
    <row r="53" spans="1:19" s="2" customFormat="1" ht="28.5" hidden="1" thickBot="1" x14ac:dyDescent="0.45">
      <c r="A53" s="196" t="s">
        <v>6</v>
      </c>
      <c r="B53" s="221"/>
      <c r="C53" s="253"/>
      <c r="D53" s="307" t="s">
        <v>2</v>
      </c>
      <c r="E53" s="393"/>
      <c r="F53" s="347"/>
      <c r="G53" s="93"/>
      <c r="H53" s="117"/>
      <c r="I53" s="44">
        <v>0</v>
      </c>
      <c r="J53" s="164"/>
      <c r="K53" s="131"/>
      <c r="L53" s="37">
        <v>0</v>
      </c>
      <c r="M53" s="7"/>
      <c r="N53" s="7"/>
      <c r="O53" s="7"/>
      <c r="P53" s="7"/>
      <c r="Q53" s="8"/>
      <c r="R53" s="8"/>
      <c r="S53" s="9"/>
    </row>
    <row r="54" spans="1:19" s="2" customFormat="1" ht="28.5" hidden="1" thickBot="1" x14ac:dyDescent="0.45">
      <c r="A54" s="197" t="s">
        <v>8</v>
      </c>
      <c r="B54" s="221"/>
      <c r="C54" s="253"/>
      <c r="D54" s="303" t="s">
        <v>9</v>
      </c>
      <c r="E54" s="375"/>
      <c r="F54" s="327"/>
      <c r="G54" s="94"/>
      <c r="H54" s="113"/>
      <c r="I54" s="118">
        <f>I55</f>
        <v>0</v>
      </c>
      <c r="J54" s="165"/>
      <c r="K54" s="130"/>
      <c r="L54" s="35">
        <f>L55</f>
        <v>0</v>
      </c>
      <c r="M54" s="7"/>
      <c r="N54" s="7"/>
      <c r="O54" s="7"/>
      <c r="P54" s="7"/>
      <c r="Q54" s="8"/>
      <c r="R54" s="8"/>
      <c r="S54" s="9"/>
    </row>
    <row r="55" spans="1:19" s="2" customFormat="1" ht="200.25" hidden="1" customHeight="1" thickBot="1" x14ac:dyDescent="0.45">
      <c r="A55" s="198" t="s">
        <v>14</v>
      </c>
      <c r="B55" s="221"/>
      <c r="C55" s="253"/>
      <c r="D55" s="302" t="s">
        <v>13</v>
      </c>
      <c r="E55" s="388"/>
      <c r="F55" s="344"/>
      <c r="G55" s="92"/>
      <c r="H55" s="113"/>
      <c r="I55" s="43">
        <v>0</v>
      </c>
      <c r="J55" s="163"/>
      <c r="K55" s="132"/>
      <c r="L55" s="38">
        <v>0</v>
      </c>
      <c r="M55" s="9"/>
      <c r="N55" s="9"/>
      <c r="O55" s="9"/>
      <c r="P55" s="9"/>
      <c r="Q55" s="9"/>
      <c r="R55" s="9"/>
      <c r="S55" s="9"/>
    </row>
    <row r="56" spans="1:19" s="2" customFormat="1" ht="52.5" hidden="1" thickBot="1" x14ac:dyDescent="0.45">
      <c r="A56" s="196" t="s">
        <v>5</v>
      </c>
      <c r="B56" s="221"/>
      <c r="C56" s="253"/>
      <c r="D56" s="308" t="s">
        <v>3</v>
      </c>
      <c r="E56" s="394"/>
      <c r="F56" s="348"/>
      <c r="G56" s="78"/>
      <c r="H56" s="119"/>
      <c r="I56" s="120"/>
      <c r="J56" s="166"/>
      <c r="K56" s="133"/>
      <c r="L56" s="39">
        <v>0</v>
      </c>
      <c r="M56" s="7"/>
      <c r="N56" s="7"/>
      <c r="O56" s="7"/>
      <c r="P56" s="7"/>
      <c r="Q56" s="8"/>
      <c r="R56" s="8"/>
      <c r="S56" s="9"/>
    </row>
    <row r="57" spans="1:19" s="1" customFormat="1" ht="53.25" hidden="1" thickBot="1" x14ac:dyDescent="0.45">
      <c r="A57" s="181">
        <v>91204</v>
      </c>
      <c r="B57" s="237"/>
      <c r="C57" s="272"/>
      <c r="D57" s="180" t="s">
        <v>7</v>
      </c>
      <c r="E57" s="375"/>
      <c r="F57" s="327"/>
      <c r="G57" s="75"/>
      <c r="H57" s="121"/>
      <c r="I57" s="120">
        <v>0</v>
      </c>
      <c r="J57" s="166"/>
      <c r="K57" s="134"/>
      <c r="L57" s="40">
        <f>L58</f>
        <v>0</v>
      </c>
      <c r="M57" s="5"/>
      <c r="N57" s="5"/>
      <c r="O57" s="5"/>
      <c r="P57" s="5"/>
      <c r="Q57" s="4"/>
      <c r="R57" s="4"/>
      <c r="S57" s="6"/>
    </row>
    <row r="58" spans="1:19" s="2" customFormat="1" ht="200.25" hidden="1" customHeight="1" thickBot="1" x14ac:dyDescent="0.45">
      <c r="A58" s="199"/>
      <c r="B58" s="221"/>
      <c r="C58" s="253"/>
      <c r="D58" s="199"/>
      <c r="E58" s="393"/>
      <c r="F58" s="347"/>
      <c r="G58" s="93"/>
      <c r="H58" s="117"/>
      <c r="I58" s="44">
        <v>0</v>
      </c>
      <c r="J58" s="164"/>
      <c r="K58" s="131"/>
      <c r="L58" s="37">
        <v>0</v>
      </c>
      <c r="M58" s="8"/>
      <c r="N58" s="8"/>
      <c r="O58" s="8"/>
      <c r="P58" s="8"/>
      <c r="Q58" s="8"/>
      <c r="R58" s="8"/>
      <c r="S58" s="8"/>
    </row>
    <row r="59" spans="1:19" s="15" customFormat="1" ht="200.25" hidden="1" customHeight="1" thickBot="1" x14ac:dyDescent="0.45">
      <c r="A59" s="200">
        <v>10</v>
      </c>
      <c r="B59" s="237"/>
      <c r="C59" s="272"/>
      <c r="D59" s="307" t="s">
        <v>10</v>
      </c>
      <c r="E59" s="393"/>
      <c r="F59" s="347"/>
      <c r="G59" s="93"/>
      <c r="H59" s="117"/>
      <c r="I59" s="44">
        <v>0</v>
      </c>
      <c r="J59" s="164"/>
      <c r="K59" s="131"/>
      <c r="L59" s="41">
        <f>K60</f>
        <v>0</v>
      </c>
      <c r="M59" s="29"/>
      <c r="N59" s="29"/>
      <c r="O59" s="29"/>
      <c r="P59" s="29"/>
      <c r="Q59" s="20"/>
      <c r="R59" s="20"/>
      <c r="S59" s="20"/>
    </row>
    <row r="60" spans="1:19" s="2" customFormat="1" ht="200.25" hidden="1" customHeight="1" thickBot="1" x14ac:dyDescent="0.45">
      <c r="A60" s="181">
        <v>130107</v>
      </c>
      <c r="B60" s="221"/>
      <c r="C60" s="253"/>
      <c r="D60" s="193" t="s">
        <v>11</v>
      </c>
      <c r="E60" s="388"/>
      <c r="F60" s="344"/>
      <c r="G60" s="92"/>
      <c r="H60" s="445"/>
      <c r="I60" s="446"/>
      <c r="J60" s="160"/>
      <c r="K60" s="487"/>
      <c r="L60" s="488"/>
      <c r="M60" s="9"/>
      <c r="N60" s="9"/>
      <c r="O60" s="9"/>
      <c r="P60" s="9"/>
      <c r="Q60" s="9"/>
      <c r="R60" s="9"/>
      <c r="S60" s="14"/>
    </row>
    <row r="61" spans="1:19" s="2" customFormat="1" ht="50.25" hidden="1" customHeight="1" thickBot="1" x14ac:dyDescent="0.45">
      <c r="A61" s="196" t="s">
        <v>5</v>
      </c>
      <c r="B61" s="221"/>
      <c r="C61" s="253"/>
      <c r="D61" s="308" t="s">
        <v>3</v>
      </c>
      <c r="E61" s="394"/>
      <c r="F61" s="348"/>
      <c r="G61" s="78"/>
      <c r="H61" s="580"/>
      <c r="I61" s="581"/>
      <c r="J61" s="167"/>
      <c r="K61" s="489"/>
      <c r="L61" s="490"/>
      <c r="M61" s="9"/>
      <c r="N61" s="9"/>
      <c r="O61" s="9"/>
      <c r="P61" s="9"/>
      <c r="Q61" s="9"/>
      <c r="R61" s="9"/>
      <c r="S61" s="9"/>
    </row>
    <row r="62" spans="1:19" s="2" customFormat="1" ht="102.75" customHeight="1" x14ac:dyDescent="0.4">
      <c r="A62" s="201"/>
      <c r="B62" s="238"/>
      <c r="C62" s="273"/>
      <c r="D62" s="201"/>
      <c r="E62" s="63" t="s">
        <v>112</v>
      </c>
      <c r="F62" s="337" t="s">
        <v>102</v>
      </c>
      <c r="G62" s="95">
        <f>G64</f>
        <v>34465398</v>
      </c>
      <c r="H62" s="506">
        <f>H64</f>
        <v>34465398</v>
      </c>
      <c r="I62" s="486"/>
      <c r="J62" s="95">
        <f>K62</f>
        <v>0</v>
      </c>
      <c r="K62" s="485">
        <f>K64</f>
        <v>0</v>
      </c>
      <c r="L62" s="486"/>
      <c r="M62" s="9"/>
      <c r="N62" s="9"/>
      <c r="O62" s="9"/>
      <c r="P62" s="9"/>
      <c r="Q62" s="9"/>
      <c r="R62" s="9"/>
      <c r="S62" s="9"/>
    </row>
    <row r="63" spans="1:19" s="2" customFormat="1" ht="27" customHeight="1" x14ac:dyDescent="0.4">
      <c r="A63" s="186" t="s">
        <v>41</v>
      </c>
      <c r="B63" s="226"/>
      <c r="C63" s="257"/>
      <c r="D63" s="186" t="s">
        <v>25</v>
      </c>
      <c r="E63" s="379"/>
      <c r="F63" s="349"/>
      <c r="G63" s="78">
        <f>H63</f>
        <v>34465398</v>
      </c>
      <c r="H63" s="511">
        <f>H64</f>
        <v>34465398</v>
      </c>
      <c r="I63" s="512"/>
      <c r="J63" s="156">
        <v>0</v>
      </c>
      <c r="K63" s="535">
        <v>0</v>
      </c>
      <c r="L63" s="536"/>
      <c r="M63" s="9"/>
      <c r="N63" s="9"/>
      <c r="O63" s="9"/>
      <c r="P63" s="9"/>
      <c r="Q63" s="9"/>
      <c r="R63" s="9"/>
      <c r="S63" s="9"/>
    </row>
    <row r="64" spans="1:19" s="1" customFormat="1" ht="28.5" customHeight="1" x14ac:dyDescent="0.4">
      <c r="A64" s="202" t="s">
        <v>42</v>
      </c>
      <c r="B64" s="239"/>
      <c r="C64" s="274"/>
      <c r="D64" s="309" t="s">
        <v>25</v>
      </c>
      <c r="E64" s="395"/>
      <c r="F64" s="350"/>
      <c r="G64" s="96">
        <f>G65+G66</f>
        <v>34465398</v>
      </c>
      <c r="H64" s="472">
        <f>H65+H66</f>
        <v>34465398</v>
      </c>
      <c r="I64" s="473"/>
      <c r="J64" s="96">
        <f>K64</f>
        <v>0</v>
      </c>
      <c r="K64" s="576">
        <f>K65</f>
        <v>0</v>
      </c>
      <c r="L64" s="577"/>
      <c r="M64" s="5"/>
      <c r="N64" s="5"/>
      <c r="O64" s="5"/>
      <c r="P64" s="5"/>
      <c r="Q64" s="4"/>
      <c r="R64" s="4"/>
      <c r="S64" s="6"/>
    </row>
    <row r="65" spans="1:19" s="2" customFormat="1" ht="31.5" customHeight="1" x14ac:dyDescent="0.4">
      <c r="A65" s="203" t="s">
        <v>46</v>
      </c>
      <c r="B65" s="240" t="s">
        <v>40</v>
      </c>
      <c r="C65" s="275" t="s">
        <v>32</v>
      </c>
      <c r="D65" s="310" t="s">
        <v>105</v>
      </c>
      <c r="E65" s="396"/>
      <c r="F65" s="351"/>
      <c r="G65" s="97">
        <f>H65+J65</f>
        <v>33965398</v>
      </c>
      <c r="H65" s="519">
        <f>31616384+2695048-346034</f>
        <v>33965398</v>
      </c>
      <c r="I65" s="520"/>
      <c r="J65" s="168">
        <f>K65</f>
        <v>0</v>
      </c>
      <c r="K65" s="578">
        <v>0</v>
      </c>
      <c r="L65" s="579"/>
      <c r="M65" s="7"/>
      <c r="N65" s="7"/>
      <c r="O65" s="7"/>
      <c r="P65" s="7"/>
      <c r="Q65" s="8"/>
      <c r="R65" s="8"/>
      <c r="S65" s="9"/>
    </row>
    <row r="66" spans="1:19" s="2" customFormat="1" ht="28.5" customHeight="1" x14ac:dyDescent="0.4">
      <c r="A66" s="190" t="s">
        <v>96</v>
      </c>
      <c r="B66" s="230" t="s">
        <v>97</v>
      </c>
      <c r="C66" s="270" t="s">
        <v>98</v>
      </c>
      <c r="D66" s="291" t="s">
        <v>99</v>
      </c>
      <c r="E66" s="397"/>
      <c r="F66" s="352"/>
      <c r="G66" s="98">
        <f>H66+J66</f>
        <v>500000</v>
      </c>
      <c r="H66" s="507">
        <v>500000</v>
      </c>
      <c r="I66" s="508"/>
      <c r="J66" s="169">
        <f>L66</f>
        <v>0</v>
      </c>
      <c r="K66" s="582">
        <v>0</v>
      </c>
      <c r="L66" s="508"/>
      <c r="M66" s="7"/>
      <c r="N66" s="7"/>
      <c r="O66" s="7"/>
      <c r="P66" s="7"/>
      <c r="Q66" s="8"/>
      <c r="R66" s="8"/>
      <c r="S66" s="9"/>
    </row>
    <row r="67" spans="1:19" s="1" customFormat="1" ht="94.5" customHeight="1" x14ac:dyDescent="0.4">
      <c r="A67" s="179"/>
      <c r="B67" s="221"/>
      <c r="C67" s="261"/>
      <c r="D67" s="185"/>
      <c r="E67" s="67" t="s">
        <v>113</v>
      </c>
      <c r="F67" s="333" t="s">
        <v>103</v>
      </c>
      <c r="G67" s="79">
        <f>G68</f>
        <v>61816</v>
      </c>
      <c r="H67" s="498">
        <f>H68</f>
        <v>61816</v>
      </c>
      <c r="I67" s="499"/>
      <c r="J67" s="79">
        <f>K67</f>
        <v>0</v>
      </c>
      <c r="K67" s="500">
        <f>K81+K82</f>
        <v>0</v>
      </c>
      <c r="L67" s="501"/>
      <c r="M67" s="5"/>
      <c r="N67" s="5"/>
      <c r="O67" s="5"/>
      <c r="P67" s="5"/>
      <c r="Q67" s="4"/>
      <c r="R67" s="4"/>
      <c r="S67" s="6"/>
    </row>
    <row r="68" spans="1:19" s="1" customFormat="1" ht="39.75" customHeight="1" x14ac:dyDescent="0.4">
      <c r="A68" s="192" t="s">
        <v>41</v>
      </c>
      <c r="B68" s="232"/>
      <c r="C68" s="264"/>
      <c r="D68" s="186" t="s">
        <v>25</v>
      </c>
      <c r="E68" s="394"/>
      <c r="F68" s="353"/>
      <c r="G68" s="78">
        <f>H68</f>
        <v>61816</v>
      </c>
      <c r="H68" s="511">
        <f>H69</f>
        <v>61816</v>
      </c>
      <c r="I68" s="512"/>
      <c r="J68" s="75">
        <v>0</v>
      </c>
      <c r="K68" s="495">
        <v>0</v>
      </c>
      <c r="L68" s="496"/>
      <c r="M68" s="5"/>
      <c r="N68" s="5"/>
      <c r="O68" s="5"/>
      <c r="P68" s="5"/>
      <c r="Q68" s="4"/>
      <c r="R68" s="4"/>
      <c r="S68" s="6"/>
    </row>
    <row r="69" spans="1:19" s="1" customFormat="1" ht="35.25" customHeight="1" x14ac:dyDescent="0.4">
      <c r="A69" s="178" t="s">
        <v>42</v>
      </c>
      <c r="B69" s="218"/>
      <c r="C69" s="249"/>
      <c r="D69" s="288" t="s">
        <v>25</v>
      </c>
      <c r="E69" s="394"/>
      <c r="F69" s="353"/>
      <c r="G69" s="78">
        <f>H69</f>
        <v>61816</v>
      </c>
      <c r="H69" s="511">
        <f>H70+H71</f>
        <v>61816</v>
      </c>
      <c r="I69" s="512"/>
      <c r="J69" s="75">
        <v>0</v>
      </c>
      <c r="K69" s="495">
        <v>0</v>
      </c>
      <c r="L69" s="496"/>
      <c r="M69" s="5"/>
      <c r="N69" s="5"/>
      <c r="O69" s="5"/>
      <c r="P69" s="5"/>
      <c r="Q69" s="4"/>
      <c r="R69" s="4"/>
      <c r="S69" s="6"/>
    </row>
    <row r="70" spans="1:19" s="1" customFormat="1" ht="53.25" customHeight="1" x14ac:dyDescent="0.4">
      <c r="A70" s="179" t="s">
        <v>118</v>
      </c>
      <c r="B70" s="221">
        <v>3230</v>
      </c>
      <c r="C70" s="266" t="s">
        <v>119</v>
      </c>
      <c r="D70" s="311" t="s">
        <v>120</v>
      </c>
      <c r="E70" s="394"/>
      <c r="F70" s="354"/>
      <c r="G70" s="75">
        <f>H70</f>
        <v>35000</v>
      </c>
      <c r="H70" s="527">
        <v>35000</v>
      </c>
      <c r="I70" s="528"/>
      <c r="J70" s="75">
        <v>0</v>
      </c>
      <c r="K70" s="495">
        <v>0</v>
      </c>
      <c r="L70" s="496"/>
      <c r="M70" s="5"/>
      <c r="N70" s="5"/>
      <c r="O70" s="5"/>
      <c r="P70" s="5"/>
      <c r="Q70" s="4"/>
      <c r="R70" s="4"/>
      <c r="S70" s="6"/>
    </row>
    <row r="71" spans="1:19" s="1" customFormat="1" ht="27" customHeight="1" x14ac:dyDescent="0.4">
      <c r="A71" s="179" t="s">
        <v>61</v>
      </c>
      <c r="B71" s="221">
        <v>6090</v>
      </c>
      <c r="C71" s="266" t="s">
        <v>62</v>
      </c>
      <c r="D71" s="298" t="s">
        <v>70</v>
      </c>
      <c r="E71" s="394"/>
      <c r="F71" s="354"/>
      <c r="G71" s="75">
        <f>H71</f>
        <v>26816</v>
      </c>
      <c r="H71" s="527">
        <v>26816</v>
      </c>
      <c r="I71" s="528"/>
      <c r="J71" s="75">
        <v>0</v>
      </c>
      <c r="K71" s="495">
        <v>0</v>
      </c>
      <c r="L71" s="496"/>
      <c r="M71" s="5"/>
      <c r="N71" s="5"/>
      <c r="O71" s="5"/>
      <c r="P71" s="5"/>
      <c r="Q71" s="4"/>
      <c r="R71" s="4"/>
      <c r="S71" s="6"/>
    </row>
    <row r="72" spans="1:19" s="1" customFormat="1" ht="74.25" customHeight="1" x14ac:dyDescent="0.4">
      <c r="A72" s="179"/>
      <c r="B72" s="221"/>
      <c r="C72" s="261"/>
      <c r="D72" s="186"/>
      <c r="E72" s="378" t="s">
        <v>114</v>
      </c>
      <c r="F72" s="355" t="s">
        <v>117</v>
      </c>
      <c r="G72" s="78">
        <f>G75</f>
        <v>3810</v>
      </c>
      <c r="H72" s="443">
        <v>0</v>
      </c>
      <c r="I72" s="444"/>
      <c r="J72" s="78">
        <f>J75</f>
        <v>3810</v>
      </c>
      <c r="K72" s="478">
        <f>K75</f>
        <v>0</v>
      </c>
      <c r="L72" s="444"/>
      <c r="M72" s="5"/>
      <c r="N72" s="5"/>
      <c r="O72" s="5"/>
      <c r="P72" s="5"/>
      <c r="Q72" s="4"/>
      <c r="R72" s="4"/>
      <c r="S72" s="6"/>
    </row>
    <row r="73" spans="1:19" s="1" customFormat="1" ht="33.75" customHeight="1" x14ac:dyDescent="0.35">
      <c r="A73" s="192" t="s">
        <v>41</v>
      </c>
      <c r="B73" s="232"/>
      <c r="C73" s="264"/>
      <c r="D73" s="192" t="s">
        <v>25</v>
      </c>
      <c r="E73" s="394"/>
      <c r="F73" s="356"/>
      <c r="G73" s="78">
        <f>G74</f>
        <v>3810</v>
      </c>
      <c r="H73" s="443">
        <v>0</v>
      </c>
      <c r="I73" s="444"/>
      <c r="J73" s="78">
        <f>J74</f>
        <v>3810</v>
      </c>
      <c r="K73" s="478"/>
      <c r="L73" s="444"/>
      <c r="M73" s="5"/>
      <c r="N73" s="5"/>
      <c r="O73" s="5"/>
      <c r="P73" s="5"/>
      <c r="Q73" s="4"/>
      <c r="R73" s="4"/>
      <c r="S73" s="6"/>
    </row>
    <row r="74" spans="1:19" s="1" customFormat="1" ht="27" customHeight="1" x14ac:dyDescent="0.4">
      <c r="A74" s="178" t="s">
        <v>42</v>
      </c>
      <c r="B74" s="218"/>
      <c r="C74" s="249"/>
      <c r="D74" s="288" t="s">
        <v>25</v>
      </c>
      <c r="E74" s="394"/>
      <c r="F74" s="356"/>
      <c r="G74" s="75">
        <f>G75</f>
        <v>3810</v>
      </c>
      <c r="H74" s="443">
        <v>0</v>
      </c>
      <c r="I74" s="444"/>
      <c r="J74" s="75">
        <f>J75</f>
        <v>3810</v>
      </c>
      <c r="K74" s="478"/>
      <c r="L74" s="444"/>
      <c r="M74" s="5"/>
      <c r="N74" s="5"/>
      <c r="O74" s="5"/>
      <c r="P74" s="5"/>
      <c r="Q74" s="4"/>
      <c r="R74" s="4"/>
      <c r="S74" s="6"/>
    </row>
    <row r="75" spans="1:19" s="2" customFormat="1" ht="31.5" customHeight="1" x14ac:dyDescent="0.4">
      <c r="A75" s="190" t="s">
        <v>71</v>
      </c>
      <c r="B75" s="230" t="s">
        <v>85</v>
      </c>
      <c r="C75" s="266" t="s">
        <v>72</v>
      </c>
      <c r="D75" s="193" t="s">
        <v>73</v>
      </c>
      <c r="E75" s="379"/>
      <c r="F75" s="357"/>
      <c r="G75" s="92">
        <f>H75+J75</f>
        <v>3810</v>
      </c>
      <c r="H75" s="448">
        <v>0</v>
      </c>
      <c r="I75" s="449"/>
      <c r="J75" s="92">
        <v>3810</v>
      </c>
      <c r="K75" s="497">
        <v>0</v>
      </c>
      <c r="L75" s="449"/>
      <c r="M75" s="9"/>
      <c r="N75" s="9"/>
      <c r="O75" s="9"/>
      <c r="P75" s="9"/>
      <c r="Q75" s="9"/>
      <c r="R75" s="9"/>
      <c r="S75" s="9"/>
    </row>
    <row r="76" spans="1:19" s="2" customFormat="1" ht="27.75" hidden="1" x14ac:dyDescent="0.4">
      <c r="A76" s="28"/>
      <c r="B76" s="236"/>
      <c r="C76" s="8"/>
      <c r="D76" s="28"/>
      <c r="E76" s="392"/>
      <c r="F76" s="62"/>
      <c r="G76" s="91"/>
      <c r="H76" s="122"/>
      <c r="I76" s="47"/>
      <c r="J76" s="91"/>
      <c r="K76" s="34"/>
      <c r="L76" s="47"/>
      <c r="M76" s="9"/>
      <c r="N76" s="9"/>
      <c r="O76" s="9"/>
      <c r="P76" s="9"/>
      <c r="Q76" s="9"/>
      <c r="R76" s="9"/>
      <c r="S76" s="9"/>
    </row>
    <row r="77" spans="1:19" s="2" customFormat="1" ht="30" hidden="1" customHeight="1" x14ac:dyDescent="0.4">
      <c r="A77" s="192" t="s">
        <v>23</v>
      </c>
      <c r="B77" s="232"/>
      <c r="C77" s="264"/>
      <c r="D77" s="192" t="s">
        <v>25</v>
      </c>
      <c r="E77" s="509" t="s">
        <v>22</v>
      </c>
      <c r="F77" s="358"/>
      <c r="G77" s="99"/>
      <c r="H77" s="115"/>
      <c r="I77" s="42">
        <v>0</v>
      </c>
      <c r="J77" s="170"/>
      <c r="K77" s="71"/>
      <c r="L77" s="42">
        <f>L78</f>
        <v>0</v>
      </c>
      <c r="M77" s="7"/>
      <c r="N77" s="7"/>
      <c r="O77" s="7"/>
      <c r="P77" s="7"/>
      <c r="Q77" s="8"/>
      <c r="R77" s="8"/>
      <c r="S77" s="9"/>
    </row>
    <row r="78" spans="1:19" s="2" customFormat="1" ht="30" hidden="1" customHeight="1" thickBot="1" x14ac:dyDescent="0.45">
      <c r="A78" s="204" t="s">
        <v>24</v>
      </c>
      <c r="B78" s="241"/>
      <c r="C78" s="276"/>
      <c r="D78" s="312" t="s">
        <v>25</v>
      </c>
      <c r="E78" s="510"/>
      <c r="F78" s="359"/>
      <c r="G78" s="100"/>
      <c r="H78" s="113"/>
      <c r="I78" s="43">
        <v>0</v>
      </c>
      <c r="J78" s="171"/>
      <c r="K78" s="70"/>
      <c r="L78" s="43"/>
      <c r="M78" s="7"/>
      <c r="N78" s="7"/>
      <c r="O78" s="7"/>
      <c r="P78" s="7"/>
      <c r="Q78" s="8"/>
      <c r="R78" s="8"/>
      <c r="S78" s="9"/>
    </row>
    <row r="79" spans="1:19" s="2" customFormat="1" ht="24.75" hidden="1" customHeight="1" x14ac:dyDescent="0.4">
      <c r="A79" s="192" t="s">
        <v>23</v>
      </c>
      <c r="B79" s="232"/>
      <c r="C79" s="264"/>
      <c r="D79" s="192" t="s">
        <v>25</v>
      </c>
      <c r="E79" s="398"/>
      <c r="F79" s="360"/>
      <c r="G79" s="101"/>
      <c r="H79" s="457">
        <v>0</v>
      </c>
      <c r="I79" s="458"/>
      <c r="J79" s="75"/>
      <c r="K79" s="478">
        <v>0</v>
      </c>
      <c r="L79" s="444"/>
      <c r="M79" s="7"/>
      <c r="N79" s="7"/>
      <c r="O79" s="7"/>
      <c r="P79" s="7"/>
      <c r="Q79" s="8"/>
      <c r="R79" s="8"/>
      <c r="S79" s="9"/>
    </row>
    <row r="80" spans="1:19" s="2" customFormat="1" ht="28.5" hidden="1" customHeight="1" x14ac:dyDescent="0.4">
      <c r="A80" s="179" t="s">
        <v>24</v>
      </c>
      <c r="B80" s="221"/>
      <c r="C80" s="261"/>
      <c r="D80" s="186" t="s">
        <v>25</v>
      </c>
      <c r="E80" s="399"/>
      <c r="F80" s="361"/>
      <c r="G80" s="102"/>
      <c r="H80" s="457"/>
      <c r="I80" s="458"/>
      <c r="J80" s="75"/>
      <c r="K80" s="478"/>
      <c r="L80" s="444"/>
      <c r="M80" s="7"/>
      <c r="N80" s="7"/>
      <c r="O80" s="7"/>
      <c r="P80" s="7"/>
      <c r="Q80" s="8"/>
      <c r="R80" s="8"/>
      <c r="S80" s="9"/>
    </row>
    <row r="81" spans="1:19" s="2" customFormat="1" ht="48" hidden="1" customHeight="1" thickBot="1" x14ac:dyDescent="0.45">
      <c r="A81" s="205">
        <v>3010180</v>
      </c>
      <c r="B81" s="242" t="s">
        <v>38</v>
      </c>
      <c r="C81" s="277" t="s">
        <v>33</v>
      </c>
      <c r="D81" s="313" t="s">
        <v>39</v>
      </c>
      <c r="E81" s="400"/>
      <c r="F81" s="362"/>
      <c r="G81" s="103"/>
      <c r="H81" s="445"/>
      <c r="I81" s="446"/>
      <c r="J81" s="92"/>
      <c r="K81" s="447"/>
      <c r="L81" s="446"/>
      <c r="M81" s="7"/>
      <c r="N81" s="7"/>
      <c r="O81" s="7"/>
      <c r="P81" s="7"/>
      <c r="Q81" s="8"/>
      <c r="R81" s="8"/>
      <c r="S81" s="9"/>
    </row>
    <row r="82" spans="1:19" s="2" customFormat="1" ht="30.75" hidden="1" customHeight="1" x14ac:dyDescent="0.4">
      <c r="A82" s="206"/>
      <c r="B82" s="237"/>
      <c r="C82" s="278"/>
      <c r="D82" s="314"/>
      <c r="E82" s="401"/>
      <c r="F82" s="363"/>
      <c r="G82" s="104"/>
      <c r="H82" s="443"/>
      <c r="I82" s="444"/>
      <c r="J82" s="78"/>
      <c r="K82" s="447"/>
      <c r="L82" s="446"/>
      <c r="M82" s="7"/>
      <c r="N82" s="7"/>
      <c r="O82" s="7"/>
      <c r="P82" s="7"/>
      <c r="Q82" s="8"/>
      <c r="R82" s="8"/>
      <c r="S82" s="9"/>
    </row>
    <row r="83" spans="1:19" s="2" customFormat="1" ht="33" hidden="1" customHeight="1" x14ac:dyDescent="0.4">
      <c r="A83" s="207"/>
      <c r="B83" s="243"/>
      <c r="C83" s="279"/>
      <c r="D83" s="294"/>
      <c r="E83" s="402"/>
      <c r="F83" s="352"/>
      <c r="G83" s="105"/>
      <c r="H83" s="445"/>
      <c r="I83" s="446"/>
      <c r="J83" s="92"/>
      <c r="K83" s="447"/>
      <c r="L83" s="446"/>
      <c r="M83" s="9"/>
      <c r="N83" s="9"/>
      <c r="O83" s="9"/>
      <c r="P83" s="9"/>
      <c r="Q83" s="9"/>
      <c r="R83" s="9"/>
      <c r="S83" s="9"/>
    </row>
    <row r="84" spans="1:19" s="2" customFormat="1" ht="32.25" hidden="1" customHeight="1" x14ac:dyDescent="0.4">
      <c r="A84" s="207"/>
      <c r="B84" s="243"/>
      <c r="C84" s="279"/>
      <c r="D84" s="315"/>
      <c r="E84" s="397"/>
      <c r="F84" s="352"/>
      <c r="G84" s="106"/>
      <c r="H84" s="123"/>
      <c r="I84" s="44"/>
      <c r="J84" s="107"/>
      <c r="K84" s="72"/>
      <c r="L84" s="44"/>
      <c r="M84" s="9"/>
      <c r="N84" s="9"/>
      <c r="O84" s="9"/>
      <c r="P84" s="9"/>
      <c r="Q84" s="9"/>
      <c r="R84" s="9"/>
      <c r="S84" s="9"/>
    </row>
    <row r="85" spans="1:19" s="2" customFormat="1" ht="54.75" hidden="1" customHeight="1" x14ac:dyDescent="0.4">
      <c r="A85" s="207"/>
      <c r="B85" s="243"/>
      <c r="C85" s="279"/>
      <c r="D85" s="315"/>
      <c r="E85" s="397"/>
      <c r="F85" s="352"/>
      <c r="G85" s="106"/>
      <c r="H85" s="117"/>
      <c r="I85" s="124">
        <f>I86+I87</f>
        <v>0</v>
      </c>
      <c r="J85" s="172"/>
      <c r="K85" s="72"/>
      <c r="L85" s="44"/>
      <c r="M85" s="9"/>
      <c r="N85" s="9"/>
      <c r="O85" s="9"/>
      <c r="P85" s="9"/>
      <c r="Q85" s="9"/>
      <c r="R85" s="9"/>
      <c r="S85" s="9"/>
    </row>
    <row r="86" spans="1:19" s="2" customFormat="1" ht="27.75" hidden="1" x14ac:dyDescent="0.4">
      <c r="A86" s="193"/>
      <c r="B86" s="244"/>
      <c r="C86" s="280"/>
      <c r="D86" s="193"/>
      <c r="E86" s="379"/>
      <c r="F86" s="357"/>
      <c r="G86" s="107"/>
      <c r="H86" s="117"/>
      <c r="I86" s="125"/>
      <c r="J86" s="173"/>
      <c r="K86" s="72"/>
      <c r="L86" s="44"/>
      <c r="M86" s="9"/>
      <c r="N86" s="9"/>
      <c r="O86" s="9"/>
      <c r="P86" s="9"/>
      <c r="Q86" s="9"/>
      <c r="R86" s="9"/>
      <c r="S86" s="9"/>
    </row>
    <row r="87" spans="1:19" s="2" customFormat="1" ht="200.25" hidden="1" customHeight="1" thickBot="1" x14ac:dyDescent="0.45">
      <c r="A87" s="193"/>
      <c r="B87" s="244"/>
      <c r="C87" s="281"/>
      <c r="D87" s="316" t="s">
        <v>15</v>
      </c>
      <c r="E87" s="403"/>
      <c r="F87" s="353"/>
      <c r="G87" s="108"/>
      <c r="H87" s="126"/>
      <c r="I87" s="127"/>
      <c r="J87" s="174"/>
      <c r="K87" s="135"/>
      <c r="L87" s="45"/>
      <c r="M87" s="9"/>
      <c r="N87" s="9"/>
      <c r="O87" s="9"/>
      <c r="P87" s="9"/>
      <c r="Q87" s="9"/>
      <c r="R87" s="9"/>
      <c r="S87" s="9"/>
    </row>
    <row r="88" spans="1:19" s="2" customFormat="1" ht="200.25" hidden="1" customHeight="1" thickBot="1" x14ac:dyDescent="0.45">
      <c r="A88" s="193"/>
      <c r="B88" s="244"/>
      <c r="C88" s="282">
        <v>250203</v>
      </c>
      <c r="D88" s="311" t="s">
        <v>16</v>
      </c>
      <c r="E88" s="404"/>
      <c r="F88" s="364"/>
      <c r="G88" s="109"/>
      <c r="H88" s="434">
        <v>6</v>
      </c>
      <c r="I88" s="435"/>
      <c r="J88" s="46"/>
      <c r="K88" s="450">
        <v>7</v>
      </c>
      <c r="L88" s="451"/>
      <c r="M88" s="9"/>
      <c r="N88" s="9"/>
      <c r="O88" s="9"/>
      <c r="P88" s="9"/>
      <c r="Q88" s="9"/>
      <c r="R88" s="9"/>
      <c r="S88" s="9"/>
    </row>
    <row r="89" spans="1:19" s="2" customFormat="1" ht="200.25" hidden="1" customHeight="1" thickBot="1" x14ac:dyDescent="0.45">
      <c r="A89" s="208"/>
      <c r="B89" s="245"/>
      <c r="C89" s="283"/>
      <c r="D89" s="317"/>
      <c r="E89" s="405"/>
      <c r="F89" s="365"/>
      <c r="G89" s="110"/>
      <c r="H89" s="436">
        <f>H90</f>
        <v>0</v>
      </c>
      <c r="I89" s="437"/>
      <c r="J89" s="99"/>
      <c r="K89" s="480">
        <f>K90</f>
        <v>2223</v>
      </c>
      <c r="L89" s="437"/>
      <c r="M89" s="9"/>
      <c r="N89" s="9"/>
      <c r="O89" s="9"/>
      <c r="P89" s="9"/>
      <c r="Q89" s="9"/>
      <c r="R89" s="9"/>
      <c r="S89" s="9"/>
    </row>
    <row r="90" spans="1:19" s="2" customFormat="1" ht="27" hidden="1" customHeight="1" thickBot="1" x14ac:dyDescent="0.45">
      <c r="A90" s="209">
        <v>1</v>
      </c>
      <c r="B90" s="216">
        <v>2</v>
      </c>
      <c r="C90" s="284">
        <v>3</v>
      </c>
      <c r="D90" s="318">
        <v>4</v>
      </c>
      <c r="E90" s="406">
        <v>5</v>
      </c>
      <c r="F90" s="366"/>
      <c r="G90" s="111"/>
      <c r="H90" s="436">
        <v>0</v>
      </c>
      <c r="I90" s="437"/>
      <c r="J90" s="73"/>
      <c r="K90" s="480">
        <v>2223</v>
      </c>
      <c r="L90" s="437"/>
      <c r="M90" s="10"/>
      <c r="N90" s="9"/>
      <c r="O90" s="9"/>
      <c r="P90" s="9"/>
      <c r="Q90" s="9"/>
      <c r="R90" s="9"/>
      <c r="S90" s="9"/>
    </row>
    <row r="91" spans="1:19" s="1" customFormat="1" ht="99.75" hidden="1" customHeight="1" thickBot="1" x14ac:dyDescent="0.45">
      <c r="A91" s="210" t="s">
        <v>42</v>
      </c>
      <c r="B91" s="227"/>
      <c r="C91" s="258"/>
      <c r="D91" s="319" t="s">
        <v>25</v>
      </c>
      <c r="E91" s="407" t="s">
        <v>63</v>
      </c>
      <c r="F91" s="367"/>
      <c r="G91" s="46"/>
      <c r="H91" s="434"/>
      <c r="I91" s="435"/>
      <c r="J91" s="175"/>
      <c r="K91" s="479" t="e">
        <f>K64+#REF!+K38+K33+#REF!+K12+K89</f>
        <v>#REF!</v>
      </c>
      <c r="L91" s="435"/>
      <c r="M91" s="11"/>
      <c r="N91" s="5"/>
      <c r="O91" s="5"/>
      <c r="P91" s="5"/>
      <c r="Q91" s="4"/>
      <c r="R91" s="4"/>
      <c r="S91" s="6"/>
    </row>
    <row r="92" spans="1:19" s="1" customFormat="1" ht="41.25" hidden="1" customHeight="1" thickBot="1" x14ac:dyDescent="0.45">
      <c r="A92" s="211" t="s">
        <v>61</v>
      </c>
      <c r="B92" s="246">
        <v>6090</v>
      </c>
      <c r="C92" s="263" t="s">
        <v>62</v>
      </c>
      <c r="D92" s="320" t="s">
        <v>70</v>
      </c>
      <c r="E92" s="408"/>
      <c r="F92" s="56"/>
      <c r="G92" s="79"/>
      <c r="H92" s="122"/>
      <c r="I92" s="47"/>
      <c r="J92" s="91"/>
      <c r="K92" s="34"/>
      <c r="L92" s="47"/>
      <c r="M92" s="11"/>
      <c r="N92" s="5"/>
      <c r="O92" s="5"/>
      <c r="P92" s="5"/>
      <c r="Q92" s="4"/>
      <c r="R92" s="4"/>
      <c r="S92" s="6"/>
    </row>
    <row r="93" spans="1:19" s="1" customFormat="1" ht="50.25" customHeight="1" x14ac:dyDescent="0.4">
      <c r="A93" s="212"/>
      <c r="B93" s="221"/>
      <c r="C93" s="270"/>
      <c r="D93" s="299"/>
      <c r="E93" s="394" t="s">
        <v>115</v>
      </c>
      <c r="F93" s="355" t="s">
        <v>104</v>
      </c>
      <c r="G93" s="77">
        <f t="shared" ref="G93:G99" si="2">H93+J93</f>
        <v>442260</v>
      </c>
      <c r="H93" s="439">
        <f>H94+H97</f>
        <v>442260</v>
      </c>
      <c r="I93" s="440"/>
      <c r="J93" s="176">
        <f>J94+J97</f>
        <v>0</v>
      </c>
      <c r="K93" s="432">
        <f>K94+K97</f>
        <v>0</v>
      </c>
      <c r="L93" s="433"/>
      <c r="M93" s="11"/>
      <c r="N93" s="5"/>
      <c r="O93" s="5"/>
      <c r="P93" s="5"/>
      <c r="Q93" s="4"/>
      <c r="R93" s="4"/>
      <c r="S93" s="6"/>
    </row>
    <row r="94" spans="1:19" s="1" customFormat="1" ht="32.25" customHeight="1" x14ac:dyDescent="0.35">
      <c r="A94" s="192" t="s">
        <v>41</v>
      </c>
      <c r="B94" s="232"/>
      <c r="C94" s="264"/>
      <c r="D94" s="192" t="s">
        <v>25</v>
      </c>
      <c r="E94" s="409"/>
      <c r="F94" s="353"/>
      <c r="G94" s="77">
        <f t="shared" si="2"/>
        <v>390100</v>
      </c>
      <c r="H94" s="456">
        <f>H95</f>
        <v>390100</v>
      </c>
      <c r="I94" s="433"/>
      <c r="J94" s="93">
        <f>J95</f>
        <v>0</v>
      </c>
      <c r="K94" s="432">
        <f>K95</f>
        <v>0</v>
      </c>
      <c r="L94" s="433"/>
      <c r="M94" s="5"/>
      <c r="N94" s="5"/>
      <c r="O94" s="5"/>
      <c r="P94" s="5"/>
      <c r="Q94" s="4"/>
      <c r="R94" s="4"/>
      <c r="S94" s="6"/>
    </row>
    <row r="95" spans="1:19" s="2" customFormat="1" ht="27.75" x14ac:dyDescent="0.4">
      <c r="A95" s="178" t="s">
        <v>42</v>
      </c>
      <c r="B95" s="218"/>
      <c r="C95" s="249"/>
      <c r="D95" s="288" t="s">
        <v>25</v>
      </c>
      <c r="E95" s="244"/>
      <c r="F95" s="349"/>
      <c r="G95" s="74">
        <f t="shared" si="2"/>
        <v>390100</v>
      </c>
      <c r="H95" s="445">
        <f>H96</f>
        <v>390100</v>
      </c>
      <c r="I95" s="446"/>
      <c r="J95" s="92">
        <f>J96</f>
        <v>0</v>
      </c>
      <c r="K95" s="447">
        <f>K96</f>
        <v>0</v>
      </c>
      <c r="L95" s="446"/>
      <c r="M95" s="9"/>
      <c r="N95" s="9"/>
      <c r="O95" s="9"/>
      <c r="P95" s="9"/>
      <c r="Q95" s="9"/>
      <c r="R95" s="9"/>
      <c r="S95" s="9"/>
    </row>
    <row r="96" spans="1:19" s="1" customFormat="1" ht="27.75" customHeight="1" x14ac:dyDescent="0.4">
      <c r="A96" s="190" t="s">
        <v>75</v>
      </c>
      <c r="B96" s="230" t="s">
        <v>76</v>
      </c>
      <c r="C96" s="270" t="s">
        <v>79</v>
      </c>
      <c r="D96" s="299" t="s">
        <v>77</v>
      </c>
      <c r="E96" s="409"/>
      <c r="F96" s="354"/>
      <c r="G96" s="74">
        <f t="shared" si="2"/>
        <v>390100</v>
      </c>
      <c r="H96" s="448">
        <v>390100</v>
      </c>
      <c r="I96" s="449"/>
      <c r="J96" s="92">
        <f>K96</f>
        <v>0</v>
      </c>
      <c r="K96" s="447">
        <v>0</v>
      </c>
      <c r="L96" s="446"/>
      <c r="M96" s="11"/>
      <c r="N96" s="5"/>
      <c r="O96" s="5"/>
      <c r="P96" s="5"/>
      <c r="Q96" s="4"/>
      <c r="R96" s="4"/>
      <c r="S96" s="6"/>
    </row>
    <row r="97" spans="1:19" s="1" customFormat="1" ht="60.75" customHeight="1" x14ac:dyDescent="0.35">
      <c r="A97" s="194" t="s">
        <v>87</v>
      </c>
      <c r="B97" s="234"/>
      <c r="C97" s="268"/>
      <c r="D97" s="304" t="s">
        <v>106</v>
      </c>
      <c r="E97" s="409"/>
      <c r="F97" s="368"/>
      <c r="G97" s="77">
        <f t="shared" si="2"/>
        <v>52160</v>
      </c>
      <c r="H97" s="456">
        <f>H98</f>
        <v>52160</v>
      </c>
      <c r="I97" s="433"/>
      <c r="J97" s="93">
        <f>J98</f>
        <v>0</v>
      </c>
      <c r="K97" s="432">
        <f>K98</f>
        <v>0</v>
      </c>
      <c r="L97" s="433"/>
      <c r="M97" s="11"/>
      <c r="N97" s="5"/>
      <c r="O97" s="5"/>
      <c r="P97" s="5"/>
      <c r="Q97" s="4"/>
      <c r="R97" s="4"/>
      <c r="S97" s="6"/>
    </row>
    <row r="98" spans="1:19" s="1" customFormat="1" ht="51.75" customHeight="1" x14ac:dyDescent="0.4">
      <c r="A98" s="179" t="s">
        <v>88</v>
      </c>
      <c r="B98" s="220"/>
      <c r="C98" s="269"/>
      <c r="D98" s="305" t="s">
        <v>106</v>
      </c>
      <c r="E98" s="409"/>
      <c r="F98" s="368"/>
      <c r="G98" s="74">
        <f t="shared" si="2"/>
        <v>52160</v>
      </c>
      <c r="H98" s="445">
        <f>H99</f>
        <v>52160</v>
      </c>
      <c r="I98" s="446"/>
      <c r="J98" s="92">
        <f>J99</f>
        <v>0</v>
      </c>
      <c r="K98" s="447">
        <f>K99</f>
        <v>0</v>
      </c>
      <c r="L98" s="446"/>
      <c r="M98" s="11"/>
      <c r="N98" s="5"/>
      <c r="O98" s="5"/>
      <c r="P98" s="5"/>
      <c r="Q98" s="4"/>
      <c r="R98" s="4"/>
      <c r="S98" s="6"/>
    </row>
    <row r="99" spans="1:19" s="1" customFormat="1" ht="29.25" customHeight="1" x14ac:dyDescent="0.4">
      <c r="A99" s="191" t="s">
        <v>84</v>
      </c>
      <c r="B99" s="231" t="s">
        <v>76</v>
      </c>
      <c r="C99" s="263" t="s">
        <v>79</v>
      </c>
      <c r="D99" s="320" t="s">
        <v>77</v>
      </c>
      <c r="E99" s="409"/>
      <c r="F99" s="368"/>
      <c r="G99" s="74">
        <f t="shared" si="2"/>
        <v>52160</v>
      </c>
      <c r="H99" s="448">
        <v>52160</v>
      </c>
      <c r="I99" s="449"/>
      <c r="J99" s="92">
        <v>0</v>
      </c>
      <c r="K99" s="447">
        <v>0</v>
      </c>
      <c r="L99" s="446"/>
      <c r="M99" s="11"/>
      <c r="N99" s="5"/>
      <c r="O99" s="5"/>
      <c r="P99" s="5"/>
      <c r="Q99" s="4"/>
      <c r="R99" s="4"/>
      <c r="S99" s="6"/>
    </row>
    <row r="100" spans="1:19" s="2" customFormat="1" ht="39" customHeight="1" thickBot="1" x14ac:dyDescent="0.45">
      <c r="A100" s="213"/>
      <c r="B100" s="247"/>
      <c r="C100" s="285"/>
      <c r="D100" s="321" t="s">
        <v>12</v>
      </c>
      <c r="E100" s="286"/>
      <c r="F100" s="369"/>
      <c r="G100" s="112">
        <f>J100+H100</f>
        <v>36237488</v>
      </c>
      <c r="H100" s="441">
        <f>H12+H27+H31+H35+H40+H62+H67+H72+H93</f>
        <v>36233678</v>
      </c>
      <c r="I100" s="442"/>
      <c r="J100" s="112">
        <f>J12+J31+J35+J40+J62+J67+J75+J93</f>
        <v>3810</v>
      </c>
      <c r="K100" s="454">
        <f>K12+K31+K35+K40+K62+K67+K72+K93</f>
        <v>0</v>
      </c>
      <c r="L100" s="455"/>
      <c r="M100" s="12"/>
      <c r="N100" s="9"/>
      <c r="O100" s="9"/>
      <c r="P100" s="14"/>
      <c r="Q100" s="9"/>
      <c r="R100" s="9"/>
      <c r="S100" s="9"/>
    </row>
    <row r="101" spans="1:19" s="416" customFormat="1" ht="26.25" customHeight="1" x14ac:dyDescent="0.4">
      <c r="A101" s="421" t="s">
        <v>132</v>
      </c>
      <c r="B101" s="421"/>
      <c r="C101" s="421"/>
      <c r="D101" s="422"/>
      <c r="E101" s="422"/>
      <c r="F101" s="423"/>
      <c r="G101" s="419"/>
      <c r="H101" s="431"/>
      <c r="I101" s="431"/>
      <c r="J101" s="419"/>
      <c r="K101" s="438"/>
      <c r="L101" s="438"/>
      <c r="M101" s="420">
        <f>M12+M31+M35+M40+M62+M67+M75+M93</f>
        <v>0</v>
      </c>
      <c r="N101" s="415">
        <f>N12+N31+N35+N40+N62+N67+N75+N93</f>
        <v>0</v>
      </c>
    </row>
    <row r="102" spans="1:19" s="54" customFormat="1" ht="26.25" x14ac:dyDescent="0.4">
      <c r="A102" s="421" t="s">
        <v>135</v>
      </c>
      <c r="B102" s="417"/>
      <c r="C102" s="417"/>
      <c r="D102" s="417"/>
      <c r="E102" s="417"/>
      <c r="F102" s="424" t="s">
        <v>136</v>
      </c>
      <c r="G102" s="418"/>
      <c r="H102" s="585"/>
      <c r="I102" s="585"/>
      <c r="J102" s="417"/>
      <c r="K102" s="429"/>
      <c r="L102" s="430"/>
      <c r="M102" s="53"/>
      <c r="N102" s="53"/>
      <c r="O102" s="53"/>
      <c r="P102" s="53"/>
      <c r="Q102" s="53"/>
      <c r="R102" s="53"/>
      <c r="S102" s="53"/>
    </row>
    <row r="103" spans="1:19" s="54" customFormat="1" x14ac:dyDescent="0.35">
      <c r="A103" s="53"/>
      <c r="B103" s="53"/>
      <c r="C103" s="53"/>
      <c r="D103" s="53"/>
      <c r="E103" s="53"/>
      <c r="F103" s="55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</row>
    <row r="104" spans="1:19" x14ac:dyDescent="0.35">
      <c r="A104" s="32"/>
      <c r="B104" s="32"/>
      <c r="C104" s="32"/>
      <c r="D104" s="32"/>
      <c r="E104" s="32"/>
    </row>
    <row r="105" spans="1:19" x14ac:dyDescent="0.35">
      <c r="G105" s="31"/>
      <c r="H105" s="31"/>
      <c r="I105" s="31"/>
      <c r="J105" s="31"/>
    </row>
  </sheetData>
  <mergeCells count="164">
    <mergeCell ref="H102:I102"/>
    <mergeCell ref="H50:I50"/>
    <mergeCell ref="K50:L50"/>
    <mergeCell ref="K72:L72"/>
    <mergeCell ref="H27:I27"/>
    <mergeCell ref="K27:L27"/>
    <mergeCell ref="H30:I30"/>
    <mergeCell ref="K30:L30"/>
    <mergeCell ref="H29:I29"/>
    <mergeCell ref="K29:L29"/>
    <mergeCell ref="H61:I61"/>
    <mergeCell ref="H47:I47"/>
    <mergeCell ref="H70:I70"/>
    <mergeCell ref="K70:L70"/>
    <mergeCell ref="K38:L38"/>
    <mergeCell ref="K44:L44"/>
    <mergeCell ref="K63:L63"/>
    <mergeCell ref="H38:I38"/>
    <mergeCell ref="K66:L66"/>
    <mergeCell ref="K46:L46"/>
    <mergeCell ref="K31:L31"/>
    <mergeCell ref="K34:L34"/>
    <mergeCell ref="K42:L42"/>
    <mergeCell ref="K43:L43"/>
    <mergeCell ref="K33:L33"/>
    <mergeCell ref="H73:I73"/>
    <mergeCell ref="H71:I71"/>
    <mergeCell ref="K48:L48"/>
    <mergeCell ref="K64:L64"/>
    <mergeCell ref="K65:L65"/>
    <mergeCell ref="H74:I74"/>
    <mergeCell ref="K74:L74"/>
    <mergeCell ref="K73:L73"/>
    <mergeCell ref="H35:I35"/>
    <mergeCell ref="K40:L40"/>
    <mergeCell ref="K45:L45"/>
    <mergeCell ref="K39:L39"/>
    <mergeCell ref="K35:L35"/>
    <mergeCell ref="K36:L36"/>
    <mergeCell ref="H39:I39"/>
    <mergeCell ref="H33:I33"/>
    <mergeCell ref="H32:I32"/>
    <mergeCell ref="K32:L32"/>
    <mergeCell ref="H28:I28"/>
    <mergeCell ref="K28:L28"/>
    <mergeCell ref="H81:I81"/>
    <mergeCell ref="H45:I45"/>
    <mergeCell ref="H46:I46"/>
    <mergeCell ref="H60:I60"/>
    <mergeCell ref="K37:L37"/>
    <mergeCell ref="H24:I24"/>
    <mergeCell ref="H25:I25"/>
    <mergeCell ref="K18:L18"/>
    <mergeCell ref="K22:L22"/>
    <mergeCell ref="K23:L23"/>
    <mergeCell ref="K24:L24"/>
    <mergeCell ref="A7:B7"/>
    <mergeCell ref="A8:B8"/>
    <mergeCell ref="H31:I31"/>
    <mergeCell ref="H15:I15"/>
    <mergeCell ref="H18:I18"/>
    <mergeCell ref="H11:I11"/>
    <mergeCell ref="G9:G10"/>
    <mergeCell ref="H14:I14"/>
    <mergeCell ref="H22:I22"/>
    <mergeCell ref="H16:I16"/>
    <mergeCell ref="K16:L16"/>
    <mergeCell ref="A9:A10"/>
    <mergeCell ref="H21:I21"/>
    <mergeCell ref="H26:I26"/>
    <mergeCell ref="C9:C10"/>
    <mergeCell ref="B9:B10"/>
    <mergeCell ref="H23:I23"/>
    <mergeCell ref="K17:L17"/>
    <mergeCell ref="K11:L11"/>
    <mergeCell ref="K26:L26"/>
    <mergeCell ref="E77:E78"/>
    <mergeCell ref="H68:I68"/>
    <mergeCell ref="K68:L68"/>
    <mergeCell ref="H69:I69"/>
    <mergeCell ref="K69:L69"/>
    <mergeCell ref="K21:L21"/>
    <mergeCell ref="H37:I37"/>
    <mergeCell ref="H34:I34"/>
    <mergeCell ref="H65:I65"/>
    <mergeCell ref="H63:I63"/>
    <mergeCell ref="K71:L71"/>
    <mergeCell ref="K75:L75"/>
    <mergeCell ref="H67:I67"/>
    <mergeCell ref="K67:L67"/>
    <mergeCell ref="H17:I17"/>
    <mergeCell ref="H36:I36"/>
    <mergeCell ref="K60:L60"/>
    <mergeCell ref="H62:I62"/>
    <mergeCell ref="H66:I66"/>
    <mergeCell ref="K25:L25"/>
    <mergeCell ref="K12:L12"/>
    <mergeCell ref="K14:L14"/>
    <mergeCell ref="K13:L13"/>
    <mergeCell ref="H13:I13"/>
    <mergeCell ref="K62:L62"/>
    <mergeCell ref="K49:L49"/>
    <mergeCell ref="K61:L61"/>
    <mergeCell ref="H40:I40"/>
    <mergeCell ref="H43:I43"/>
    <mergeCell ref="H41:I41"/>
    <mergeCell ref="K79:L79"/>
    <mergeCell ref="K96:L96"/>
    <mergeCell ref="K80:L80"/>
    <mergeCell ref="K91:L91"/>
    <mergeCell ref="K89:L89"/>
    <mergeCell ref="K90:L90"/>
    <mergeCell ref="K83:L83"/>
    <mergeCell ref="K81:L81"/>
    <mergeCell ref="H72:I72"/>
    <mergeCell ref="H75:I75"/>
    <mergeCell ref="K15:L15"/>
    <mergeCell ref="H79:I79"/>
    <mergeCell ref="H44:I44"/>
    <mergeCell ref="H48:I48"/>
    <mergeCell ref="H49:I49"/>
    <mergeCell ref="H64:I64"/>
    <mergeCell ref="K41:L41"/>
    <mergeCell ref="K47:L47"/>
    <mergeCell ref="H89:I89"/>
    <mergeCell ref="K99:L99"/>
    <mergeCell ref="H96:I96"/>
    <mergeCell ref="H80:I80"/>
    <mergeCell ref="D6:G6"/>
    <mergeCell ref="H12:I12"/>
    <mergeCell ref="F9:F10"/>
    <mergeCell ref="E9:E10"/>
    <mergeCell ref="H9:I10"/>
    <mergeCell ref="D9:D10"/>
    <mergeCell ref="K82:L82"/>
    <mergeCell ref="H91:I91"/>
    <mergeCell ref="K10:L10"/>
    <mergeCell ref="H42:I42"/>
    <mergeCell ref="K100:L100"/>
    <mergeCell ref="H94:I94"/>
    <mergeCell ref="K94:L94"/>
    <mergeCell ref="K95:L95"/>
    <mergeCell ref="H97:I97"/>
    <mergeCell ref="K97:L97"/>
    <mergeCell ref="K101:L101"/>
    <mergeCell ref="H93:I93"/>
    <mergeCell ref="H100:I100"/>
    <mergeCell ref="H82:I82"/>
    <mergeCell ref="H95:I95"/>
    <mergeCell ref="H98:I98"/>
    <mergeCell ref="K98:L98"/>
    <mergeCell ref="H99:I99"/>
    <mergeCell ref="K88:L88"/>
    <mergeCell ref="H83:I83"/>
    <mergeCell ref="H5:J5"/>
    <mergeCell ref="J9:L9"/>
    <mergeCell ref="H1:J1"/>
    <mergeCell ref="H2:L2"/>
    <mergeCell ref="H3:J3"/>
    <mergeCell ref="K102:L102"/>
    <mergeCell ref="H101:I101"/>
    <mergeCell ref="K93:L93"/>
    <mergeCell ref="H88:I88"/>
    <mergeCell ref="H90:I90"/>
  </mergeCells>
  <phoneticPr fontId="2" type="noConversion"/>
  <pageMargins left="1.1811023622047245" right="0.39370078740157483" top="0.78740157480314965" bottom="0.39370078740157483" header="0.27559055118110237" footer="0.15748031496062992"/>
  <pageSetup paperSize="9" scale="2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додат.4</vt:lpstr>
      <vt:lpstr>додат.4!Область_друку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Vikonkom</cp:lastModifiedBy>
  <cp:lastPrinted>2026-08-25T07:49:46Z</cp:lastPrinted>
  <dcterms:created xsi:type="dcterms:W3CDTF">1996-10-08T23:32:33Z</dcterms:created>
  <dcterms:modified xsi:type="dcterms:W3CDTF">2026-08-31T09:15:38Z</dcterms:modified>
</cp:coreProperties>
</file>