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11 листопад\на сайт\"/>
    </mc:Choice>
  </mc:AlternateContent>
  <bookViews>
    <workbookView xWindow="0" yWindow="0" windowWidth="23040" windowHeight="9072"/>
  </bookViews>
  <sheets>
    <sheet name="Дод5 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10Excel_BuiltIn_Print_Titles_1_1_1_1_1">'[4]Дод 4'!#REF!</definedName>
    <definedName name="_11Excel_BuiltIn_Print_Titles_3_1_1">#REF!</definedName>
    <definedName name="_1Excel_BuiltIn_Print_Area_1_1_1">#REF!</definedName>
    <definedName name="_2Excel_BuiltIn_Print_Area_2_1_1">#REF!</definedName>
    <definedName name="_3Excel_BuiltIn_Print_Area_3_1_1">#REF!</definedName>
    <definedName name="_4Excel_BuiltIn_Print_Area_4_1_1">#REF!</definedName>
    <definedName name="_5Excel_BuiltIn_Print_Titles_1_1_1" localSheetId="0">'Дод5 '!#REF!</definedName>
    <definedName name="_6Excel_BuiltIn_Print_Titles_1_1_1">#REF!</definedName>
    <definedName name="_7Excel_BuiltIn_Print_Titles_1_1_1_1" localSheetId="0">'[1]Дод 4'!#REF!</definedName>
    <definedName name="_8Excel_BuiltIn_Print_Titles_1_1_1_1">'[2]Дод 4'!#REF!</definedName>
    <definedName name="_9Excel_BuiltIn_Print_Titles_1_1_1_1_1" localSheetId="0">'[3]Дод 4'!#REF!</definedName>
    <definedName name="Excel_BuiltIn_Print_Area_1" localSheetId="0">#REF!</definedName>
    <definedName name="Excel_BuiltIn_Print_Area_1">#REF!</definedName>
    <definedName name="Excel_BuiltIn_Print_Area_1_1">#REF!</definedName>
    <definedName name="Excel_BuiltIn_Print_Area_1_2">#REF!</definedName>
    <definedName name="Excel_BuiltIn_Print_Area_2" localSheetId="0">#REF!</definedName>
    <definedName name="Excel_BuiltIn_Print_Area_2">#REF!</definedName>
    <definedName name="Excel_BuiltIn_Print_Area_2_1">#REF!</definedName>
    <definedName name="Excel_BuiltIn_Print_Area_2_2">#REF!</definedName>
    <definedName name="Excel_BuiltIn_Print_Area_3" localSheetId="0">#REF!</definedName>
    <definedName name="Excel_BuiltIn_Print_Area_3">#REF!</definedName>
    <definedName name="Excel_BuiltIn_Print_Area_3_1">#REF!</definedName>
    <definedName name="Excel_BuiltIn_Print_Area_3_2">#REF!</definedName>
    <definedName name="Excel_BuiltIn_Print_Area_4" localSheetId="0">#REF!</definedName>
    <definedName name="Excel_BuiltIn_Print_Area_4">#REF!</definedName>
    <definedName name="Excel_BuiltIn_Print_Area_4_1">#REF!</definedName>
    <definedName name="Excel_BuiltIn_Print_Area_4_2">#REF!</definedName>
    <definedName name="Excel_BuiltIn_Print_Area_6">#REF!</definedName>
    <definedName name="Excel_BuiltIn_Print_Titles_1" localSheetId="0">#REF!</definedName>
    <definedName name="Excel_BuiltIn_Print_Titles_1">#REF!</definedName>
    <definedName name="Excel_BuiltIn_Print_Titles_1_1">#REF!</definedName>
    <definedName name="Excel_BuiltIn_Print_Titles_1_1_1">#REF!</definedName>
    <definedName name="Excel_BuiltIn_Print_Titles_1_1_1_1" localSheetId="0">'[1]Дод 4'!#REF!</definedName>
    <definedName name="Excel_BuiltIn_Print_Titles_1_1_1_1">'[2]Дод 4'!#REF!</definedName>
    <definedName name="Excel_BuiltIn_Print_Titles_1_1_1_1_1" localSheetId="0">'[3]Дод 4'!#REF!</definedName>
    <definedName name="Excel_BuiltIn_Print_Titles_1_1_1_1_1">'[4]Дод 4'!#REF!</definedName>
    <definedName name="Excel_BuiltIn_Print_Titles_1_1_2" localSheetId="0">'[5]Дод 4'!#REF!</definedName>
    <definedName name="Excel_BuiltIn_Print_Titles_1_1_2">'[6]Дод 4'!#REF!</definedName>
    <definedName name="Excel_BuiltIn_Print_Titles_1_1_2_1" localSheetId="0">'[5]Дод 4'!#REF!</definedName>
    <definedName name="Excel_BuiltIn_Print_Titles_1_1_2_1">'[6]Дод 4'!#REF!</definedName>
    <definedName name="Excel_BuiltIn_Print_Titles_1_1_3" localSheetId="0">'[7]Дод  4'!#REF!</definedName>
    <definedName name="Excel_BuiltIn_Print_Titles_1_1_3">#REF!</definedName>
    <definedName name="Excel_BuiltIn_Print_Titles_1_1_3_1" localSheetId="0">'[7]Дод  4'!#REF!</definedName>
    <definedName name="Excel_BuiltIn_Print_Titles_1_1_3_1">#REF!</definedName>
    <definedName name="Excel_BuiltIn_Print_Titles_1_2">#REF!</definedName>
    <definedName name="Excel_BuiltIn_Print_Titles_2" localSheetId="0">#REF!</definedName>
    <definedName name="Excel_BuiltIn_Print_Titles_2">#REF!</definedName>
    <definedName name="Excel_BuiltIn_Print_Titles_2_1">#REF!</definedName>
    <definedName name="Excel_BuiltIn_Print_Titles_3" localSheetId="0">#REF!</definedName>
    <definedName name="Excel_BuiltIn_Print_Titles_3">#REF!</definedName>
    <definedName name="Excel_BuiltIn_Print_Titles_3_1">#REF!</definedName>
    <definedName name="Excel_BuiltIn_Print_Titles_3_1_1">#REF!</definedName>
    <definedName name="Excel_BuiltIn_Print_Titles_3_2">#REF!</definedName>
    <definedName name="Excel_BuiltIn_Print_Titles_3_2_1">#REF!</definedName>
    <definedName name="Excel_BuiltIn_Print_Titles_3_3">#REF!</definedName>
    <definedName name="Excel_BuiltIn_Print_Titles_3_3_1">#REF!</definedName>
    <definedName name="ghj" localSheetId="0">#REF!</definedName>
    <definedName name="ghj">#REF!</definedName>
    <definedName name="ghj_1">#REF!</definedName>
    <definedName name="kjhh" localSheetId="0">#REF!</definedName>
    <definedName name="kjhh">#REF!</definedName>
    <definedName name="kjhh_1">#REF!</definedName>
    <definedName name="t" localSheetId="0">#REF!</definedName>
    <definedName name="t">#REF!</definedName>
    <definedName name="t_1">#REF!</definedName>
    <definedName name="y" localSheetId="0">#REF!</definedName>
    <definedName name="y">#REF!</definedName>
    <definedName name="y_1">#REF!</definedName>
    <definedName name="апарпрп" localSheetId="0">#REF!</definedName>
    <definedName name="апарпрп">#REF!</definedName>
    <definedName name="Д" localSheetId="0">#REF!</definedName>
    <definedName name="Д">#REF!</definedName>
    <definedName name="Д_1">#REF!</definedName>
    <definedName name="Додаток">#REF!</definedName>
    <definedName name="Додаток1">#REF!</definedName>
    <definedName name="Ира" localSheetId="0">'[8]Дод 4'!#REF!</definedName>
    <definedName name="Ира">'[6]Дод 4'!#REF!</definedName>
    <definedName name="к" localSheetId="0">#REF!</definedName>
    <definedName name="к">#REF!</definedName>
    <definedName name="капвид">'[9]Дод 4'!#REF!</definedName>
    <definedName name="куку" localSheetId="0">'[10]Дод 4'!#REF!</definedName>
    <definedName name="куку">'[4]Дод 4'!#REF!</definedName>
    <definedName name="_xlnm.Print_Area" localSheetId="0">'Дод5 '!$A$1:$J$31</definedName>
    <definedName name="таня">#REF!</definedName>
  </definedNames>
  <calcPr calcId="162913"/>
  <fileRecoveryPr repairLoad="1"/>
</workbook>
</file>

<file path=xl/calcChain.xml><?xml version="1.0" encoding="utf-8"?>
<calcChain xmlns="http://schemas.openxmlformats.org/spreadsheetml/2006/main">
  <c r="G24" i="20" l="1"/>
  <c r="I24" i="20"/>
  <c r="G20" i="20"/>
  <c r="I20" i="20"/>
  <c r="I19" i="20"/>
  <c r="I14" i="20"/>
  <c r="G15" i="20"/>
  <c r="I15" i="20"/>
  <c r="I23" i="20"/>
  <c r="I22" i="20"/>
  <c r="G21" i="20"/>
  <c r="G19" i="20"/>
  <c r="G14" i="20"/>
  <c r="I21" i="20"/>
  <c r="G17" i="20"/>
  <c r="G16" i="20"/>
  <c r="I18" i="20"/>
  <c r="I17" i="20"/>
  <c r="G18" i="20"/>
  <c r="H22" i="20"/>
  <c r="G23" i="20"/>
  <c r="G22" i="20"/>
  <c r="I26" i="20"/>
  <c r="I25" i="20"/>
  <c r="I16" i="20"/>
  <c r="G28" i="20"/>
  <c r="G13" i="20"/>
  <c r="I13" i="20"/>
  <c r="I28" i="20"/>
</calcChain>
</file>

<file path=xl/sharedStrings.xml><?xml version="1.0" encoding="utf-8"?>
<sst xmlns="http://schemas.openxmlformats.org/spreadsheetml/2006/main" count="68" uniqueCount="60">
  <si>
    <t>Код Програмної класифікації видатків та кредитування місцевого бюджету</t>
  </si>
  <si>
    <t>0200000</t>
  </si>
  <si>
    <t>0210000</t>
  </si>
  <si>
    <t>грн.</t>
  </si>
  <si>
    <t>Код  Типової програмної класифікації видатків та кредитування місцевого  бюджету</t>
  </si>
  <si>
    <t>Код Функціо-нальної класифікації видатків та кредитуван-ня бюджету</t>
  </si>
  <si>
    <t>Найменування головного розпорядника коштів місцевого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</si>
  <si>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 xml:space="preserve">Найменування інвестиційного проекту
</t>
  </si>
  <si>
    <t>Загальнаий період реалізації проекту (рік початку і завершення)</t>
  </si>
  <si>
    <t>Загальна вартість проекту, гривень</t>
  </si>
  <si>
    <t>Обсяг капітальних вкладень місцевого бюджету всього, гривень</t>
  </si>
  <si>
    <t>0457860500</t>
  </si>
  <si>
    <t>(код бюджету)</t>
  </si>
  <si>
    <t>Виконком  Тернівської районної у місті ради</t>
  </si>
  <si>
    <t>х</t>
  </si>
  <si>
    <t>УСЬОГО:</t>
  </si>
  <si>
    <t>до рішення районної у місті ради</t>
  </si>
  <si>
    <t>VІIІ скликання</t>
  </si>
  <si>
    <t>Згідно з оригіналом</t>
  </si>
  <si>
    <t>0800000</t>
  </si>
  <si>
    <t>Управління праці  та соціального захисту населення виконкому районної у місті ради</t>
  </si>
  <si>
    <t>0810000</t>
  </si>
  <si>
    <t>0813222</t>
  </si>
  <si>
    <t>1060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</si>
  <si>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 і брали безпосередню участь в антитерористичній операції, забезпеченні її проведення, перебуваючи безпосередньо в районах антитерористичної операції у період її проведення, у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перебуваючи безпосередньо в районах та у період здійснення зазначених заходів, та визнані особами з інвалідністю внаслідок війни III групи відповідно до пунктів 11 - 14 частини другої статті 7 або учасниками бойових дій відповідно до пунктів 19 - 21 частини першої статті 6 Закону України "Про статус ветеранів війни, гарантії їх соціального захисту", та які потребують поліпшення житлових умов"</t>
  </si>
  <si>
    <t>Грошова компенсація за належні для отримання жилі приміщення для внутрішньо переміщених осіб, які захищали незалежність, суверенітет та територіальну цілісність України</t>
  </si>
  <si>
    <t>0217520</t>
  </si>
  <si>
    <t>7520</t>
  </si>
  <si>
    <t>0460</t>
  </si>
  <si>
    <t>Реалізація Національної програми інформатизації</t>
  </si>
  <si>
    <t>Покращення матеріально-технічної бази органів місцевого самоврядування</t>
  </si>
  <si>
    <t>0216030</t>
  </si>
  <si>
    <t>6030</t>
  </si>
  <si>
    <t>0620</t>
  </si>
  <si>
    <t>Організація благоустрою населених пунктів</t>
  </si>
  <si>
    <t xml:space="preserve">Придбання та встановлення  зупиночних павільйонів </t>
  </si>
  <si>
    <t>Обсяг капітальних вкладень у розрізі інвестиційних проектів у 2025 році</t>
  </si>
  <si>
    <t>Обсяг капітальних вкладень місцевого бюджету у 2025 році, гривень</t>
  </si>
  <si>
    <t>Очікуваний рівень готовності проекту на кінець 2025 року, %</t>
  </si>
  <si>
    <t>0813104</t>
  </si>
  <si>
    <t>3104</t>
  </si>
  <si>
    <t>1020</t>
  </si>
  <si>
    <t>Забезпечення соціальними послугами за місцем проживання громадян, які не здатні до самообслуговування у зв"язку з похилим віком, хворобою, інвалідністю</t>
  </si>
  <si>
    <t>Управління  праці  та соціального захисту населення виконкому Тернівської районної у місті ради</t>
  </si>
  <si>
    <t>0210160</t>
  </si>
  <si>
    <t>0160</t>
  </si>
  <si>
    <t>0111</t>
  </si>
  <si>
    <t>Керівництво  і управління у відповідній сфері у містах (місті Києві), селищах, селах, територіальних громадах</t>
  </si>
  <si>
    <t xml:space="preserve">Придбання та встановлення  сходового підйомника для інвалідного візка </t>
  </si>
  <si>
    <t>Здійснення заходів для захисту інформаційного середовища</t>
  </si>
  <si>
    <t>Придбання  обладнання та предметів  довгострокового користування ( придбання металевого гаража)</t>
  </si>
  <si>
    <t>Придбання та встановлення дитячих та спортивних майданчиків</t>
  </si>
  <si>
    <t>0813225</t>
  </si>
  <si>
    <t>3225</t>
  </si>
  <si>
    <t>Реалізація публічного інвестиційного проекту із виплати грошової компенсації за належні для отримання жилі приміщення для сімей осіб, визначених пунктами 2–5 частини першої статті 10-1 Закону України «Про статус ветеранів війни, гарантії їх соціального захисту», для осіб з інвалідністю I–II груп,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зв’язку з військовою агресією Російської Федерації проти України, визначених пунктами 11–14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</si>
  <si>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Грошова компенсація за належні для осіб з інвалідністю, яка настала внаслідок поранення, одержаного під час безпосередньої участі у заходах, необхідних для забезпечення оборони України, захисту безпеки населення та інтересів держави у звязку з військовою агрессією проти України</t>
  </si>
  <si>
    <t>Завідувач загального відділу</t>
  </si>
  <si>
    <t>Олена МІЩУК</t>
  </si>
  <si>
    <t>Додаток 5</t>
  </si>
  <si>
    <t>27.11.2025 № 558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</si>
</sst>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&quot;р.&quot;_-;\-* #,##0.00&quot;р.&quot;_-;_-* &quot;-&quot;??&quot;р.&quot;_-;_-@_-"/>
    <numFmt numFmtId="165" formatCode="0.0"/>
    <numFmt numFmtId="166" formatCode="#,##0.0"/>
  </numFmts>
  <fonts count="25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6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"/>
      <family val="2"/>
      <charset val="204"/>
    </font>
    <font>
      <b/>
      <sz val="16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19"/>
      <name val="Times New Roman"/>
      <family val="1"/>
      <charset val="204"/>
    </font>
    <font>
      <b/>
      <i/>
      <sz val="31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5"/>
      <name val="Times New Roman"/>
      <family val="1"/>
      <charset val="204"/>
    </font>
    <font>
      <b/>
      <sz val="18"/>
      <name val="Times New Roman"/>
      <family val="1"/>
      <charset val="204"/>
    </font>
    <font>
      <b/>
      <i/>
      <sz val="2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sz val="16"/>
      <color theme="0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4"/>
      <color theme="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164" fontId="1" fillId="0" borderId="0" applyFill="0" applyBorder="0" applyAlignment="0" applyProtection="0"/>
    <xf numFmtId="0" fontId="9" fillId="0" borderId="0"/>
    <xf numFmtId="0" fontId="2" fillId="0" borderId="0"/>
    <xf numFmtId="0" fontId="18" fillId="0" borderId="0"/>
    <xf numFmtId="0" fontId="9" fillId="0" borderId="0"/>
  </cellStyleXfs>
  <cellXfs count="103">
    <xf numFmtId="0" fontId="0" fillId="0" borderId="0" xfId="0"/>
    <xf numFmtId="0" fontId="6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/>
    <xf numFmtId="0" fontId="4" fillId="0" borderId="0" xfId="0" applyFont="1" applyAlignment="1"/>
    <xf numFmtId="0" fontId="8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3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0" xfId="0" applyFont="1" applyFill="1"/>
    <xf numFmtId="49" fontId="10" fillId="0" borderId="1" xfId="5" applyNumberFormat="1" applyFont="1" applyBorder="1" applyAlignment="1">
      <alignment horizontal="center" vertical="center"/>
    </xf>
    <xf numFmtId="49" fontId="7" fillId="0" borderId="1" xfId="5" applyNumberFormat="1" applyFont="1" applyBorder="1" applyAlignment="1">
      <alignment horizontal="center" vertical="center"/>
    </xf>
    <xf numFmtId="0" fontId="10" fillId="0" borderId="1" xfId="5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0" fontId="15" fillId="0" borderId="0" xfId="0" applyFont="1"/>
    <xf numFmtId="0" fontId="16" fillId="0" borderId="5" xfId="0" applyFont="1" applyBorder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6" fillId="0" borderId="0" xfId="0" applyFont="1"/>
    <xf numFmtId="3" fontId="16" fillId="0" borderId="5" xfId="0" applyNumberFormat="1" applyFont="1" applyBorder="1" applyAlignment="1">
      <alignment horizontal="center" vertical="center"/>
    </xf>
    <xf numFmtId="49" fontId="7" fillId="3" borderId="5" xfId="0" applyNumberFormat="1" applyFont="1" applyFill="1" applyBorder="1" applyAlignment="1">
      <alignment horizontal="center" vertical="center" wrapText="1"/>
    </xf>
    <xf numFmtId="49" fontId="7" fillId="3" borderId="5" xfId="1" applyNumberFormat="1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/>
    </xf>
    <xf numFmtId="0" fontId="19" fillId="0" borderId="0" xfId="0" applyFont="1"/>
    <xf numFmtId="49" fontId="10" fillId="0" borderId="6" xfId="5" applyNumberFormat="1" applyFont="1" applyBorder="1" applyAlignment="1">
      <alignment horizontal="center" vertical="center"/>
    </xf>
    <xf numFmtId="0" fontId="10" fillId="0" borderId="6" xfId="5" applyFont="1" applyBorder="1" applyAlignment="1">
      <alignment horizontal="left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3" fontId="10" fillId="0" borderId="7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3" fontId="7" fillId="0" borderId="5" xfId="0" applyNumberFormat="1" applyFont="1" applyBorder="1" applyAlignment="1">
      <alignment horizontal="center" vertical="center" wrapText="1"/>
    </xf>
    <xf numFmtId="1" fontId="7" fillId="2" borderId="5" xfId="0" applyNumberFormat="1" applyFont="1" applyFill="1" applyBorder="1" applyAlignment="1">
      <alignment horizontal="center" vertical="center" wrapText="1"/>
    </xf>
    <xf numFmtId="49" fontId="10" fillId="0" borderId="5" xfId="5" applyNumberFormat="1" applyFont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left" vertical="center" wrapText="1"/>
    </xf>
    <xf numFmtId="3" fontId="10" fillId="0" borderId="5" xfId="0" applyNumberFormat="1" applyFont="1" applyBorder="1" applyAlignment="1">
      <alignment horizontal="center" vertical="center" wrapText="1"/>
    </xf>
    <xf numFmtId="1" fontId="10" fillId="0" borderId="5" xfId="0" applyNumberFormat="1" applyFont="1" applyBorder="1" applyAlignment="1">
      <alignment horizontal="center" vertical="center"/>
    </xf>
    <xf numFmtId="49" fontId="7" fillId="0" borderId="5" xfId="5" applyNumberFormat="1" applyFont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left" vertical="center" wrapText="1"/>
    </xf>
    <xf numFmtId="1" fontId="7" fillId="0" borderId="5" xfId="0" applyNumberFormat="1" applyFont="1" applyBorder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1" fontId="10" fillId="0" borderId="5" xfId="0" applyNumberFormat="1" applyFont="1" applyBorder="1" applyAlignment="1">
      <alignment horizontal="center" vertical="center" wrapText="1"/>
    </xf>
    <xf numFmtId="0" fontId="10" fillId="2" borderId="5" xfId="5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 vertical="center"/>
    </xf>
    <xf numFmtId="2" fontId="7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/>
    </xf>
    <xf numFmtId="165" fontId="7" fillId="0" borderId="5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4" fontId="7" fillId="0" borderId="5" xfId="0" applyNumberFormat="1" applyFont="1" applyBorder="1" applyAlignment="1">
      <alignment horizontal="center" vertical="center" wrapText="1"/>
    </xf>
    <xf numFmtId="1" fontId="7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166" fontId="10" fillId="0" borderId="4" xfId="0" applyNumberFormat="1" applyFont="1" applyBorder="1" applyAlignment="1">
      <alignment horizontal="center" vertical="center" wrapText="1"/>
    </xf>
    <xf numFmtId="166" fontId="10" fillId="0" borderId="7" xfId="0" applyNumberFormat="1" applyFont="1" applyBorder="1" applyAlignment="1">
      <alignment horizontal="center" vertical="center" wrapText="1"/>
    </xf>
    <xf numFmtId="166" fontId="7" fillId="0" borderId="5" xfId="0" applyNumberFormat="1" applyFont="1" applyBorder="1" applyAlignment="1">
      <alignment horizontal="center" vertical="center" wrapText="1"/>
    </xf>
    <xf numFmtId="0" fontId="20" fillId="0" borderId="0" xfId="0" applyFont="1"/>
    <xf numFmtId="0" fontId="21" fillId="0" borderId="0" xfId="0" applyFont="1"/>
    <xf numFmtId="0" fontId="21" fillId="0" borderId="0" xfId="0" applyFont="1" applyAlignment="1">
      <alignment horizontal="right"/>
    </xf>
    <xf numFmtId="0" fontId="5" fillId="0" borderId="5" xfId="0" applyNumberFormat="1" applyFont="1" applyFill="1" applyBorder="1" applyAlignment="1">
      <alignment horizontal="left" vertical="center" wrapText="1"/>
    </xf>
    <xf numFmtId="14" fontId="22" fillId="0" borderId="0" xfId="0" applyNumberFormat="1" applyFont="1" applyAlignment="1">
      <alignment horizontal="left"/>
    </xf>
    <xf numFmtId="0" fontId="22" fillId="0" borderId="0" xfId="0" applyFont="1"/>
    <xf numFmtId="0" fontId="23" fillId="0" borderId="5" xfId="1" applyNumberFormat="1" applyFont="1" applyBorder="1" applyAlignment="1">
      <alignment vertical="top" wrapText="1"/>
    </xf>
    <xf numFmtId="49" fontId="10" fillId="3" borderId="5" xfId="0" applyNumberFormat="1" applyFont="1" applyFill="1" applyBorder="1" applyAlignment="1">
      <alignment horizontal="center" vertical="center"/>
    </xf>
    <xf numFmtId="49" fontId="23" fillId="3" borderId="5" xfId="0" applyNumberFormat="1" applyFont="1" applyFill="1" applyBorder="1" applyAlignment="1">
      <alignment horizontal="right" vertical="center"/>
    </xf>
    <xf numFmtId="49" fontId="23" fillId="3" borderId="5" xfId="0" applyNumberFormat="1" applyFont="1" applyFill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center"/>
    </xf>
    <xf numFmtId="49" fontId="22" fillId="0" borderId="5" xfId="0" applyNumberFormat="1" applyFont="1" applyBorder="1" applyAlignment="1">
      <alignment horizontal="center" wrapText="1"/>
    </xf>
    <xf numFmtId="49" fontId="22" fillId="0" borderId="9" xfId="1" applyNumberFormat="1" applyFont="1" applyBorder="1" applyAlignment="1">
      <alignment horizontal="center" wrapText="1"/>
    </xf>
    <xf numFmtId="0" fontId="7" fillId="0" borderId="5" xfId="0" applyNumberFormat="1" applyFont="1" applyFill="1" applyBorder="1" applyAlignment="1">
      <alignment horizontal="left" vertical="center" wrapText="1"/>
    </xf>
    <xf numFmtId="166" fontId="10" fillId="0" borderId="5" xfId="0" applyNumberFormat="1" applyFont="1" applyBorder="1" applyAlignment="1">
      <alignment horizontal="center" vertical="center" wrapText="1"/>
    </xf>
    <xf numFmtId="49" fontId="7" fillId="3" borderId="10" xfId="0" applyNumberFormat="1" applyFont="1" applyFill="1" applyBorder="1" applyAlignment="1">
      <alignment horizontal="center" vertical="center" wrapText="1"/>
    </xf>
    <xf numFmtId="49" fontId="7" fillId="0" borderId="10" xfId="1" applyNumberFormat="1" applyFont="1" applyBorder="1" applyAlignment="1">
      <alignment horizontal="center" vertical="center"/>
    </xf>
    <xf numFmtId="49" fontId="7" fillId="0" borderId="10" xfId="0" applyNumberFormat="1" applyFont="1" applyBorder="1" applyAlignment="1">
      <alignment horizontal="center" vertical="center"/>
    </xf>
    <xf numFmtId="0" fontId="5" fillId="2" borderId="5" xfId="0" applyFont="1" applyFill="1" applyBorder="1"/>
    <xf numFmtId="49" fontId="7" fillId="3" borderId="5" xfId="0" applyNumberFormat="1" applyFont="1" applyFill="1" applyBorder="1" applyAlignment="1">
      <alignment vertical="center" wrapText="1"/>
    </xf>
    <xf numFmtId="49" fontId="7" fillId="0" borderId="5" xfId="0" applyNumberFormat="1" applyFont="1" applyBorder="1" applyAlignment="1">
      <alignment vertical="center"/>
    </xf>
    <xf numFmtId="49" fontId="7" fillId="0" borderId="5" xfId="1" applyNumberFormat="1" applyFont="1" applyBorder="1" applyAlignment="1">
      <alignment vertical="center"/>
    </xf>
    <xf numFmtId="49" fontId="7" fillId="3" borderId="10" xfId="1" applyNumberFormat="1" applyFont="1" applyFill="1" applyBorder="1" applyAlignment="1">
      <alignment horizontal="center" vertical="center" wrapText="1"/>
    </xf>
    <xf numFmtId="0" fontId="3" fillId="3" borderId="5" xfId="1" applyNumberFormat="1" applyFont="1" applyFill="1" applyBorder="1" applyAlignment="1">
      <alignment vertical="center" wrapText="1"/>
    </xf>
    <xf numFmtId="0" fontId="6" fillId="3" borderId="5" xfId="1" applyNumberFormat="1" applyFont="1" applyFill="1" applyBorder="1" applyAlignment="1">
      <alignment vertical="center" wrapText="1"/>
    </xf>
    <xf numFmtId="0" fontId="3" fillId="3" borderId="10" xfId="1" applyNumberFormat="1" applyFont="1" applyFill="1" applyBorder="1" applyAlignment="1">
      <alignment vertical="center" wrapText="1"/>
    </xf>
    <xf numFmtId="0" fontId="3" fillId="0" borderId="10" xfId="1" applyNumberFormat="1" applyFont="1" applyBorder="1" applyAlignment="1">
      <alignment vertical="center" wrapText="1"/>
    </xf>
    <xf numFmtId="0" fontId="3" fillId="2" borderId="5" xfId="0" applyFont="1" applyFill="1" applyBorder="1"/>
    <xf numFmtId="0" fontId="3" fillId="0" borderId="5" xfId="1" applyNumberFormat="1" applyFont="1" applyBorder="1" applyAlignment="1">
      <alignment vertical="center" wrapText="1"/>
    </xf>
    <xf numFmtId="4" fontId="10" fillId="0" borderId="5" xfId="0" applyNumberFormat="1" applyFont="1" applyBorder="1" applyAlignment="1">
      <alignment vertical="center"/>
    </xf>
    <xf numFmtId="3" fontId="10" fillId="0" borderId="5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right"/>
    </xf>
    <xf numFmtId="0" fontId="14" fillId="0" borderId="1" xfId="0" applyFont="1" applyBorder="1" applyAlignment="1">
      <alignment horizontal="center" vertical="center" wrapText="1"/>
    </xf>
    <xf numFmtId="14" fontId="17" fillId="0" borderId="0" xfId="0" applyNumberFormat="1" applyFont="1" applyAlignment="1">
      <alignment horizontal="left"/>
    </xf>
    <xf numFmtId="0" fontId="14" fillId="0" borderId="6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14" fillId="0" borderId="1" xfId="0" applyFont="1" applyFill="1" applyBorder="1" applyAlignment="1">
      <alignment horizontal="center" vertical="center" wrapText="1"/>
    </xf>
  </cellXfs>
  <cellStyles count="6">
    <cellStyle name="Грошовий" xfId="1" builtinId="4"/>
    <cellStyle name="Звичайний" xfId="0" builtinId="0"/>
    <cellStyle name="Обычный 2" xfId="2"/>
    <cellStyle name="Обычный 3" xfId="3"/>
    <cellStyle name="Обычный 4" xfId="4"/>
    <cellStyle name="Обычный_ДОДАТКИ 1,2, 3,4, 5, 6 від  22.12.17 №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0/&#1057;&#1077;&#1089;&#1110;&#1103;/3%20&#1089;&#1077;&#1089;&#1110;&#1103;%2026.06.2020%20&#8470;411/&#1057;&#1077;&#1089;&#1110;&#1103;%2019.10.2017%20&#1079;&#1084;&#1110;&#1085;&#1080;/&#1044;&#1054;&#1044;&#1040;&#1058;&#1050;&#1048;%201,2,%203,4,%205,%206%20&#1074;&#1110;&#1076;%20%2019.10.17%20&#8470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polkom404/Downloads/Telegram%20Desktop/&#1057;&#1077;&#1089;&#1110;&#1103;%2019.10.2017%20&#1079;&#1084;&#1110;&#1085;&#1080;/&#1044;&#1054;&#1044;&#1040;&#1058;&#1050;&#1048;%201,2,%203,4,%205,%206%20&#1074;&#1110;&#1076;%20%2019.10.17%20&#8470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0/&#1057;&#1077;&#1089;&#1110;&#1103;/3%20&#1089;&#1077;&#1089;&#1110;&#1103;%2026.06.2020%20&#8470;411/&#1052;&#1086;&#1080;%20&#1076;&#1086;&#1082;&#1091;&#1084;&#1077;&#1085;&#1090;&#1080;/&#1056;&#1030;&#1064;&#1045;&#1053;&#1053;&#1071;-&#1047;&#1042;&#1030;&#1058;&#1048;-%20(&#1074;&#1080;&#1082;&#1086;&#1085;&#1082;&#1086;&#1084;,%20&#1089;&#1077;&#1089;&#1110;&#1103;)/2018/&#1057;&#1077;&#1089;&#1110;&#1103;/7%20&#1057;&#1077;&#1089;&#1110;&#1103;%2021.10.2018%20&#8470;%20264%20&#1054;&#1089;&#1083;&#1102;&#1082;,%20&#1042;&#1086;&#1081;&#1090;&#1102;&#1082;,%20&#1079;&#1073;&#1110;&#1083;&#1100;&#1096;%20&#1083;&#1110;&#1084;&#1110;&#1090;&#1110;&#1074;%20&#1090;&#1077;&#1088;&#1094;&#1077;&#1085;&#1090;&#1088;&#1091;/&#1044;&#1054;&#1044;&#1040;&#1058;&#1050;&#1048;%201,2,%203,4,%20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polkom404/Downloads/Telegram%20Desktop/&#1052;&#1086;&#1080;%20&#1076;&#1086;&#1082;&#1091;&#1084;&#1077;&#1085;&#1090;&#1080;/&#1056;&#1030;&#1064;&#1045;&#1053;&#1053;&#1071;-&#1047;&#1042;&#1030;&#1058;&#1048;-%20(&#1074;&#1080;&#1082;&#1086;&#1085;&#1082;&#1086;&#1084;,%20&#1089;&#1077;&#1089;&#1110;&#1103;)/2018/&#1057;&#1077;&#1089;&#1110;&#1103;/7%20&#1057;&#1077;&#1089;&#1110;&#1103;%2021.10.2018%20&#8470;%20264%20&#1054;&#1089;&#1083;&#1102;&#1082;,%20&#1042;&#1086;&#1081;&#1090;&#1102;&#1082;,%20&#1079;&#1073;&#1110;&#1083;&#1100;&#1096;%20&#1083;&#1110;&#1084;&#1110;&#1090;&#1110;&#1074;%20&#1090;&#1077;&#1088;&#1094;&#1077;&#1085;&#1090;&#1088;&#1091;/&#1044;&#1054;&#1044;&#1040;&#1058;&#1050;&#1048;%201,2,%203,4,%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0/&#1057;&#1077;&#1089;&#1110;&#1103;/3%20&#1089;&#1077;&#1089;&#1110;&#1103;%2026.06.2020%20&#8470;411/&#1057;&#1077;&#1089;&#1110;&#1103;%2029%2008%202017%20&#1079;&#1084;&#1110;&#1085;&#1080;/&#1053;&#1040;&#1044;&#1077;&#1078;&#1076;&#1072;%20&#1076;&#1086;&#1076;&#1072;&#1090;&#1082;&#1080;,%20&#1087;&#1086;&#1103;&#1089;&#1085;&#1102;&#1074;&#1072;&#1083;&#1100;&#1085;&#1072;/&#1053;&#1040;&#1044;&#1045;&#1046;&#1044;&#1040;%20&#1044;&#1054;&#1044;&#1040;&#1058;&#1050;&#1048;%201,2,%203,4,%205,%206%20&#1074;&#1110;&#1076;%20%2016.06.17%20&#8470;%20167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spolkom404/Downloads/Telegram%20Desktop/&#1057;&#1077;&#1089;&#1110;&#1103;%2029%2008%202017%20&#1079;&#1084;&#1110;&#1085;&#1080;/&#1053;&#1040;&#1044;&#1077;&#1078;&#1076;&#1072;%20&#1076;&#1086;&#1076;&#1072;&#1090;&#1082;&#1080;,%20&#1087;&#1086;&#1103;&#1089;&#1085;&#1102;&#1074;&#1072;&#1083;&#1100;&#1085;&#1072;/&#1053;&#1040;&#1044;&#1045;&#1046;&#1044;&#1040;%20&#1044;&#1054;&#1044;&#1040;&#1058;&#1050;&#1048;%201,2,%203,4,%205,%206%20&#1074;&#1110;&#1076;%20%2016.06.17%20&#8470;%2016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0/&#1057;&#1077;&#1089;&#1110;&#1103;/3%20&#1089;&#1077;&#1089;&#1110;&#1103;%2026.06.2020%20&#8470;411/&#1044;&#1054;&#1044;&#1040;&#1058;&#1050;&#1048;%201,2,%203,4,%205,%206%20%20&#1085;&#1072;%202020&#1088;&#1110;&#1082;%20&#1074;&#1110;&#1076;%2026.06.2020%20&#8470;4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1/&#1057;&#1077;&#1089;&#1110;&#1103;/7%20&#1089;&#1077;&#1089;&#1110;&#1103;%20&#1079;&#1084;&#1110;&#1085;&#1080;%20&#1074;&#1110;&#1076;%2017.12.2021%20&#8470;92/&#1057;&#1077;&#1089;&#1110;&#1103;%2029%2008%202017%20&#1079;&#1084;&#1110;&#1085;&#1080;/&#1053;&#1040;&#1044;&#1077;&#1078;&#1076;&#1072;%20&#1076;&#1086;&#1076;&#1072;&#1090;&#1082;&#1080;,%20&#1087;&#1086;&#1103;&#1089;&#1085;&#1102;&#1074;&#1072;&#1083;&#1100;&#1085;&#1072;/&#1053;&#1040;&#1044;&#1045;&#1046;&#1044;&#1040;%20&#1044;&#1054;&#1044;&#1040;&#1058;&#1050;&#1048;%201,2,%203,4,%205,%206%20&#1074;&#1110;&#1076;%20%2016.06.17%20&#8470;%201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1/&#1057;&#1077;&#1089;&#1110;&#1103;/7%20&#1089;&#1077;&#1089;&#1110;&#1103;%20&#1079;&#1084;&#1110;&#1085;&#1080;%20&#1074;&#1110;&#1076;%2017.12.2021%20&#8470;92/&#1057;&#1077;&#1089;&#1110;&#1103;%2019.10.2017%20&#1079;&#1084;&#1110;&#1085;&#1080;/&#1044;&#1054;&#1044;&#1040;&#1058;&#1050;&#1048;%201,2,%203,4,%205,%206%20&#1074;&#1110;&#1076;%20%2019.10.17%20&#8470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8;&#1110;&#1096;&#1077;&#1085;&#1085;&#1103;%20&#1089;&#1077;&#1089;&#1110;&#1081;%20&#1090;&#1072;%20&#1074;&#1080;&#1082;&#1086;&#1085;&#1082;&#1086;&#1084;&#1091;%20&#1079;%20412/2021/&#1057;&#1077;&#1089;&#1110;&#1103;/7%20&#1089;&#1077;&#1089;&#1110;&#1103;%20&#1079;&#1084;&#1110;&#1085;&#1080;%20&#1074;&#1110;&#1076;%2017.12.2021%20&#8470;92/&#1052;&#1086;&#1080;%20&#1076;&#1086;&#1082;&#1091;&#1084;&#1077;&#1085;&#1090;&#1080;/&#1056;&#1030;&#1064;&#1045;&#1053;&#1053;&#1071;-&#1047;&#1042;&#1030;&#1058;&#1048;-%20(&#1074;&#1080;&#1082;&#1086;&#1085;&#1082;&#1086;&#1084;,%20&#1089;&#1077;&#1089;&#1110;&#1103;)/2018/&#1057;&#1077;&#1089;&#1110;&#1103;/7%20&#1057;&#1077;&#1089;&#1110;&#1103;%2021.10.2018%20&#8470;%20264%20&#1054;&#1089;&#1083;&#1102;&#1082;,%20&#1042;&#1086;&#1081;&#1090;&#1102;&#1082;,%20&#1079;&#1073;&#1110;&#1083;&#1100;&#1096;%20&#1083;&#1110;&#1084;&#1110;&#1090;&#1110;&#1074;%20&#1090;&#1077;&#1088;&#1094;&#1077;&#1085;&#1090;&#1088;&#1091;/&#1044;&#1054;&#1044;&#1040;&#1058;&#1050;&#1048;%201,2,%203,4,%20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 1"/>
      <sheetName val="Дод 2 "/>
      <sheetName val="Дод 3  "/>
      <sheetName val="Дод  4"/>
      <sheetName val="Дод 5"/>
      <sheetName val="Дод 6"/>
      <sheetName val="Дод 7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од1"/>
      <sheetName val="Дод 2"/>
      <sheetName val="Дод 3"/>
      <sheetName val="Дод 4"/>
      <sheetName val="Дод 5"/>
      <sheetName val="Дод 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9"/>
  </sheetPr>
  <dimension ref="A1:R38"/>
  <sheetViews>
    <sheetView tabSelected="1" view="pageBreakPreview" zoomScale="70" zoomScaleNormal="70" zoomScaleSheetLayoutView="70" workbookViewId="0">
      <selection activeCell="E10" sqref="E10:E11"/>
    </sheetView>
  </sheetViews>
  <sheetFormatPr defaultColWidth="9.109375" defaultRowHeight="13.2" x14ac:dyDescent="0.25"/>
  <cols>
    <col min="1" max="1" width="17.5546875" style="1" customWidth="1"/>
    <col min="2" max="2" width="19.44140625" style="1" customWidth="1"/>
    <col min="3" max="3" width="18.6640625" style="1" customWidth="1"/>
    <col min="4" max="4" width="70.109375" style="1" customWidth="1"/>
    <col min="5" max="5" width="71.109375" style="1" customWidth="1"/>
    <col min="6" max="6" width="18.109375" style="1" customWidth="1"/>
    <col min="7" max="7" width="18.6640625" style="1" customWidth="1"/>
    <col min="8" max="8" width="17.88671875" style="1" customWidth="1"/>
    <col min="9" max="9" width="21.5546875" style="1" customWidth="1"/>
    <col min="10" max="10" width="15.5546875" style="1" customWidth="1"/>
    <col min="11" max="17" width="9.109375" style="1"/>
    <col min="18" max="18" width="12" style="1" customWidth="1"/>
    <col min="19" max="16384" width="9.109375" style="1"/>
  </cols>
  <sheetData>
    <row r="1" spans="1:18" ht="24.6" x14ac:dyDescent="0.4">
      <c r="G1" s="29" t="s">
        <v>58</v>
      </c>
      <c r="K1" s="3"/>
    </row>
    <row r="2" spans="1:18" ht="24.6" x14ac:dyDescent="0.4">
      <c r="C2" s="6"/>
      <c r="G2" s="29" t="s">
        <v>16</v>
      </c>
      <c r="K2" s="3"/>
    </row>
    <row r="3" spans="1:18" ht="24.6" x14ac:dyDescent="0.4">
      <c r="C3" s="6"/>
      <c r="G3" s="29" t="s">
        <v>17</v>
      </c>
      <c r="K3" s="2"/>
    </row>
    <row r="4" spans="1:18" ht="25.5" customHeight="1" x14ac:dyDescent="0.4">
      <c r="C4" s="6"/>
      <c r="G4" s="97" t="s">
        <v>59</v>
      </c>
      <c r="H4" s="97"/>
      <c r="K4" s="2"/>
    </row>
    <row r="5" spans="1:18" ht="24.6" hidden="1" x14ac:dyDescent="0.45">
      <c r="C5" s="6"/>
      <c r="I5" s="7"/>
      <c r="K5" s="2"/>
    </row>
    <row r="6" spans="1:18" ht="24.75" hidden="1" customHeight="1" x14ac:dyDescent="0.25">
      <c r="C6" s="8"/>
    </row>
    <row r="7" spans="1:18" ht="37.5" customHeight="1" x14ac:dyDescent="0.3">
      <c r="A7" s="99" t="s">
        <v>36</v>
      </c>
      <c r="B7" s="99"/>
      <c r="C7" s="99"/>
      <c r="D7" s="99"/>
      <c r="E7" s="99"/>
      <c r="F7" s="99"/>
      <c r="G7" s="99"/>
      <c r="H7" s="99"/>
      <c r="I7" s="99"/>
      <c r="J7" s="10"/>
      <c r="K7" s="10"/>
      <c r="L7" s="10"/>
      <c r="M7" s="10"/>
      <c r="N7" s="4"/>
      <c r="O7" s="4"/>
      <c r="P7" s="4"/>
      <c r="Q7" s="4"/>
      <c r="R7" s="4"/>
    </row>
    <row r="8" spans="1:18" ht="18.75" customHeight="1" x14ac:dyDescent="0.35">
      <c r="A8" s="100" t="s">
        <v>11</v>
      </c>
      <c r="B8" s="100"/>
      <c r="C8" s="9"/>
      <c r="D8" s="9"/>
      <c r="E8" s="9"/>
      <c r="F8" s="9"/>
      <c r="G8" s="9"/>
      <c r="H8" s="9"/>
      <c r="I8" s="9"/>
      <c r="J8" s="10"/>
      <c r="K8" s="10"/>
      <c r="L8" s="10"/>
      <c r="M8" s="10"/>
      <c r="N8" s="4"/>
      <c r="O8" s="4"/>
      <c r="P8" s="4"/>
      <c r="Q8" s="4"/>
      <c r="R8" s="4"/>
    </row>
    <row r="9" spans="1:18" ht="17.25" customHeight="1" x14ac:dyDescent="0.35">
      <c r="A9" s="101" t="s">
        <v>12</v>
      </c>
      <c r="B9" s="101"/>
      <c r="C9" s="5"/>
      <c r="D9" s="5"/>
      <c r="E9" s="5"/>
      <c r="F9" s="5"/>
      <c r="G9" s="5"/>
      <c r="H9" s="5"/>
      <c r="I9" s="5"/>
      <c r="J9" s="58" t="s">
        <v>3</v>
      </c>
    </row>
    <row r="10" spans="1:18" ht="65.25" customHeight="1" x14ac:dyDescent="0.25">
      <c r="A10" s="102" t="s">
        <v>0</v>
      </c>
      <c r="B10" s="102" t="s">
        <v>4</v>
      </c>
      <c r="C10" s="102" t="s">
        <v>5</v>
      </c>
      <c r="D10" s="96" t="s">
        <v>6</v>
      </c>
      <c r="E10" s="96" t="s">
        <v>7</v>
      </c>
      <c r="F10" s="96" t="s">
        <v>8</v>
      </c>
      <c r="G10" s="96" t="s">
        <v>9</v>
      </c>
      <c r="H10" s="96" t="s">
        <v>10</v>
      </c>
      <c r="I10" s="96" t="s">
        <v>37</v>
      </c>
      <c r="J10" s="98" t="s">
        <v>38</v>
      </c>
    </row>
    <row r="11" spans="1:18" ht="81" customHeight="1" x14ac:dyDescent="0.25">
      <c r="A11" s="102"/>
      <c r="B11" s="102"/>
      <c r="C11" s="102"/>
      <c r="D11" s="96"/>
      <c r="E11" s="96"/>
      <c r="F11" s="96"/>
      <c r="G11" s="96"/>
      <c r="H11" s="96"/>
      <c r="I11" s="96"/>
      <c r="J11" s="98"/>
    </row>
    <row r="12" spans="1:18" s="15" customFormat="1" ht="21" customHeight="1" x14ac:dyDescent="0.3">
      <c r="A12" s="11">
        <v>1</v>
      </c>
      <c r="B12" s="12">
        <v>2</v>
      </c>
      <c r="C12" s="11">
        <v>3</v>
      </c>
      <c r="D12" s="12">
        <v>4</v>
      </c>
      <c r="E12" s="11">
        <v>5</v>
      </c>
      <c r="F12" s="11">
        <v>6</v>
      </c>
      <c r="G12" s="11">
        <v>7</v>
      </c>
      <c r="H12" s="11">
        <v>8</v>
      </c>
      <c r="I12" s="13">
        <v>9</v>
      </c>
      <c r="J12" s="14">
        <v>10</v>
      </c>
    </row>
    <row r="13" spans="1:18" s="15" customFormat="1" ht="27.75" customHeight="1" x14ac:dyDescent="0.3">
      <c r="A13" s="16" t="s">
        <v>1</v>
      </c>
      <c r="B13" s="17"/>
      <c r="C13" s="17"/>
      <c r="D13" s="18" t="s">
        <v>13</v>
      </c>
      <c r="E13" s="19"/>
      <c r="F13" s="20"/>
      <c r="G13" s="59">
        <f>G14</f>
        <v>3050800</v>
      </c>
      <c r="H13" s="20"/>
      <c r="I13" s="59">
        <f>I14</f>
        <v>3050800</v>
      </c>
      <c r="J13" s="21"/>
    </row>
    <row r="14" spans="1:18" s="15" customFormat="1" ht="28.5" customHeight="1" x14ac:dyDescent="0.3">
      <c r="A14" s="31" t="s">
        <v>2</v>
      </c>
      <c r="B14" s="31"/>
      <c r="C14" s="31"/>
      <c r="D14" s="32" t="s">
        <v>13</v>
      </c>
      <c r="E14" s="33"/>
      <c r="F14" s="34"/>
      <c r="G14" s="60">
        <f>G16+G15+G19</f>
        <v>3050800</v>
      </c>
      <c r="H14" s="34"/>
      <c r="I14" s="60">
        <f>I16+I15+I19</f>
        <v>3050800</v>
      </c>
      <c r="J14" s="35"/>
    </row>
    <row r="15" spans="1:18" s="15" customFormat="1" ht="56.25" customHeight="1" x14ac:dyDescent="0.3">
      <c r="A15" s="27" t="s">
        <v>44</v>
      </c>
      <c r="B15" s="46" t="s">
        <v>45</v>
      </c>
      <c r="C15" s="46" t="s">
        <v>46</v>
      </c>
      <c r="D15" s="49" t="s">
        <v>47</v>
      </c>
      <c r="E15" s="44" t="s">
        <v>48</v>
      </c>
      <c r="F15" s="36">
        <v>2025</v>
      </c>
      <c r="G15" s="61">
        <f>I15</f>
        <v>96000</v>
      </c>
      <c r="H15" s="38">
        <v>0</v>
      </c>
      <c r="I15" s="61">
        <f>97000-1000</f>
        <v>96000</v>
      </c>
      <c r="J15" s="37">
        <v>100</v>
      </c>
    </row>
    <row r="16" spans="1:18" s="15" customFormat="1" ht="30.75" customHeight="1" x14ac:dyDescent="0.3">
      <c r="A16" s="27" t="s">
        <v>31</v>
      </c>
      <c r="B16" s="27" t="s">
        <v>32</v>
      </c>
      <c r="C16" s="28" t="s">
        <v>33</v>
      </c>
      <c r="D16" s="85" t="s">
        <v>34</v>
      </c>
      <c r="E16" s="75"/>
      <c r="F16" s="36"/>
      <c r="G16" s="61">
        <f>G17+G18</f>
        <v>2647800</v>
      </c>
      <c r="H16" s="38"/>
      <c r="I16" s="61">
        <f>I17+I18</f>
        <v>2647800</v>
      </c>
      <c r="J16" s="37"/>
    </row>
    <row r="17" spans="1:10" s="15" customFormat="1" ht="29.25" customHeight="1" x14ac:dyDescent="0.3">
      <c r="A17" s="77"/>
      <c r="B17" s="77"/>
      <c r="C17" s="84"/>
      <c r="D17" s="87"/>
      <c r="E17" s="44" t="s">
        <v>35</v>
      </c>
      <c r="F17" s="36">
        <v>2025</v>
      </c>
      <c r="G17" s="61">
        <f>I17</f>
        <v>1234000</v>
      </c>
      <c r="H17" s="38">
        <v>0</v>
      </c>
      <c r="I17" s="61">
        <f>1750000-516000</f>
        <v>1234000</v>
      </c>
      <c r="J17" s="37">
        <v>100</v>
      </c>
    </row>
    <row r="18" spans="1:10" s="15" customFormat="1" ht="43.5" customHeight="1" x14ac:dyDescent="0.3">
      <c r="A18" s="77"/>
      <c r="B18" s="77"/>
      <c r="C18" s="84"/>
      <c r="D18" s="87"/>
      <c r="E18" s="44" t="s">
        <v>51</v>
      </c>
      <c r="F18" s="36">
        <v>2025</v>
      </c>
      <c r="G18" s="61">
        <f>I18</f>
        <v>1413800</v>
      </c>
      <c r="H18" s="38">
        <v>0</v>
      </c>
      <c r="I18" s="61">
        <f>1536000-122200</f>
        <v>1413800</v>
      </c>
      <c r="J18" s="37">
        <v>100</v>
      </c>
    </row>
    <row r="19" spans="1:10" s="15" customFormat="1" ht="35.25" customHeight="1" x14ac:dyDescent="0.3">
      <c r="A19" s="77" t="s">
        <v>26</v>
      </c>
      <c r="B19" s="79" t="s">
        <v>27</v>
      </c>
      <c r="C19" s="78" t="s">
        <v>28</v>
      </c>
      <c r="D19" s="88" t="s">
        <v>29</v>
      </c>
      <c r="E19" s="44"/>
      <c r="F19" s="36"/>
      <c r="G19" s="61">
        <f>G20+G21</f>
        <v>307000</v>
      </c>
      <c r="H19" s="38"/>
      <c r="I19" s="61">
        <f>I20+I21</f>
        <v>307000</v>
      </c>
      <c r="J19" s="37"/>
    </row>
    <row r="20" spans="1:10" s="15" customFormat="1" ht="43.5" customHeight="1" x14ac:dyDescent="0.35">
      <c r="A20" s="80"/>
      <c r="B20" s="80"/>
      <c r="C20" s="80"/>
      <c r="D20" s="89"/>
      <c r="E20" s="44" t="s">
        <v>30</v>
      </c>
      <c r="F20" s="36">
        <v>2025</v>
      </c>
      <c r="G20" s="61">
        <f>34000+99000</f>
        <v>133000</v>
      </c>
      <c r="H20" s="38">
        <v>0</v>
      </c>
      <c r="I20" s="61">
        <f>34000+99000</f>
        <v>133000</v>
      </c>
      <c r="J20" s="37">
        <v>100</v>
      </c>
    </row>
    <row r="21" spans="1:10" s="15" customFormat="1" ht="31.5" customHeight="1" x14ac:dyDescent="0.3">
      <c r="A21" s="81"/>
      <c r="B21" s="82"/>
      <c r="C21" s="83"/>
      <c r="D21" s="90"/>
      <c r="E21" s="44" t="s">
        <v>49</v>
      </c>
      <c r="F21" s="36">
        <v>2025</v>
      </c>
      <c r="G21" s="61">
        <f>I21</f>
        <v>174000</v>
      </c>
      <c r="H21" s="38">
        <v>0</v>
      </c>
      <c r="I21" s="61">
        <f>190000-16000</f>
        <v>174000</v>
      </c>
      <c r="J21" s="37">
        <v>100</v>
      </c>
    </row>
    <row r="22" spans="1:10" s="15" customFormat="1" ht="59.25" customHeight="1" x14ac:dyDescent="0.3">
      <c r="A22" s="69" t="s">
        <v>21</v>
      </c>
      <c r="B22" s="70"/>
      <c r="C22" s="71"/>
      <c r="D22" s="68" t="s">
        <v>43</v>
      </c>
      <c r="E22" s="65"/>
      <c r="F22" s="36"/>
      <c r="G22" s="54">
        <f>G23+G24</f>
        <v>5996996.9899999993</v>
      </c>
      <c r="H22" s="76">
        <f>H23</f>
        <v>0</v>
      </c>
      <c r="I22" s="54">
        <f>I23+I24</f>
        <v>5996996.9899999993</v>
      </c>
      <c r="J22" s="76"/>
    </row>
    <row r="23" spans="1:10" s="15" customFormat="1" ht="63.75" customHeight="1" x14ac:dyDescent="0.4">
      <c r="A23" s="72" t="s">
        <v>39</v>
      </c>
      <c r="B23" s="73" t="s">
        <v>40</v>
      </c>
      <c r="C23" s="74" t="s">
        <v>41</v>
      </c>
      <c r="D23" s="85" t="s">
        <v>42</v>
      </c>
      <c r="E23" s="44" t="s">
        <v>50</v>
      </c>
      <c r="F23" s="36">
        <v>2025</v>
      </c>
      <c r="G23" s="61">
        <f>I23</f>
        <v>433380</v>
      </c>
      <c r="H23" s="38">
        <v>0</v>
      </c>
      <c r="I23" s="61">
        <f>310251+28369+112699+182061-200000</f>
        <v>433380</v>
      </c>
      <c r="J23" s="37">
        <v>100</v>
      </c>
    </row>
    <row r="24" spans="1:10" s="15" customFormat="1" ht="180" customHeight="1" x14ac:dyDescent="0.3">
      <c r="A24" s="27" t="s">
        <v>52</v>
      </c>
      <c r="B24" s="27" t="s">
        <v>53</v>
      </c>
      <c r="C24" s="28" t="s">
        <v>23</v>
      </c>
      <c r="D24" s="86" t="s">
        <v>54</v>
      </c>
      <c r="E24" s="65" t="s">
        <v>55</v>
      </c>
      <c r="F24" s="36">
        <v>2025</v>
      </c>
      <c r="G24" s="55">
        <f>5666999.22-103382.23</f>
        <v>5563616.9899999993</v>
      </c>
      <c r="H24" s="38">
        <v>0</v>
      </c>
      <c r="I24" s="55">
        <f>5666999.22-103382.23</f>
        <v>5563616.9899999993</v>
      </c>
      <c r="J24" s="37">
        <v>100</v>
      </c>
    </row>
    <row r="25" spans="1:10" s="22" customFormat="1" ht="52.5" hidden="1" customHeight="1" x14ac:dyDescent="0.3">
      <c r="A25" s="39" t="s">
        <v>19</v>
      </c>
      <c r="B25" s="39"/>
      <c r="C25" s="39"/>
      <c r="D25" s="48" t="s">
        <v>20</v>
      </c>
      <c r="E25" s="40"/>
      <c r="F25" s="47"/>
      <c r="G25" s="54"/>
      <c r="H25" s="41"/>
      <c r="I25" s="54">
        <f>I26</f>
        <v>0</v>
      </c>
      <c r="J25" s="42"/>
    </row>
    <row r="26" spans="1:10" s="22" customFormat="1" ht="52.5" hidden="1" customHeight="1" x14ac:dyDescent="0.3">
      <c r="A26" s="39" t="s">
        <v>21</v>
      </c>
      <c r="B26" s="43"/>
      <c r="C26" s="43"/>
      <c r="D26" s="48" t="s">
        <v>20</v>
      </c>
      <c r="E26" s="44"/>
      <c r="F26" s="56"/>
      <c r="G26" s="55"/>
      <c r="H26" s="37"/>
      <c r="I26" s="54">
        <f>I27</f>
        <v>0</v>
      </c>
      <c r="J26" s="45"/>
    </row>
    <row r="27" spans="1:10" ht="52.5" hidden="1" customHeight="1" x14ac:dyDescent="0.25">
      <c r="A27" s="43" t="s">
        <v>22</v>
      </c>
      <c r="B27" s="50">
        <v>3240</v>
      </c>
      <c r="C27" s="46" t="s">
        <v>23</v>
      </c>
      <c r="D27" s="49" t="s">
        <v>24</v>
      </c>
      <c r="E27" s="57" t="s">
        <v>25</v>
      </c>
      <c r="F27" s="50">
        <v>2025</v>
      </c>
      <c r="G27" s="51">
        <v>0</v>
      </c>
      <c r="H27" s="50">
        <v>0</v>
      </c>
      <c r="I27" s="52">
        <v>0</v>
      </c>
      <c r="J27" s="53">
        <v>100</v>
      </c>
    </row>
    <row r="28" spans="1:10" s="25" customFormat="1" ht="31.5" customHeight="1" x14ac:dyDescent="0.4">
      <c r="A28" s="23" t="s">
        <v>14</v>
      </c>
      <c r="B28" s="23" t="s">
        <v>14</v>
      </c>
      <c r="C28" s="24" t="s">
        <v>14</v>
      </c>
      <c r="D28" s="24" t="s">
        <v>15</v>
      </c>
      <c r="E28" s="23" t="s">
        <v>14</v>
      </c>
      <c r="F28" s="23" t="s">
        <v>14</v>
      </c>
      <c r="G28" s="91">
        <f>G14+G22</f>
        <v>9047796.9899999984</v>
      </c>
      <c r="H28" s="92"/>
      <c r="I28" s="93">
        <f>I14+I22</f>
        <v>9047796.9899999984</v>
      </c>
      <c r="J28" s="26"/>
    </row>
    <row r="29" spans="1:10" s="30" customFormat="1" ht="9.75" customHeight="1" x14ac:dyDescent="0.25"/>
    <row r="30" spans="1:10" s="30" customFormat="1" ht="18" x14ac:dyDescent="0.35">
      <c r="A30" s="94" t="s">
        <v>18</v>
      </c>
      <c r="B30" s="94"/>
      <c r="C30" s="94"/>
      <c r="D30" s="94"/>
      <c r="E30" s="94"/>
    </row>
    <row r="31" spans="1:10" s="30" customFormat="1" ht="18" x14ac:dyDescent="0.35">
      <c r="A31" s="94" t="s">
        <v>56</v>
      </c>
      <c r="B31" s="94"/>
      <c r="C31" s="94"/>
      <c r="D31" s="94"/>
      <c r="E31" s="95" t="s">
        <v>57</v>
      </c>
    </row>
    <row r="32" spans="1:10" s="30" customFormat="1" x14ac:dyDescent="0.25"/>
    <row r="33" spans="1:10" ht="21" x14ac:dyDescent="0.4">
      <c r="A33" s="66"/>
      <c r="B33" s="67"/>
      <c r="C33" s="67"/>
      <c r="D33" s="67"/>
      <c r="E33" s="67"/>
      <c r="F33" s="30"/>
      <c r="G33" s="30"/>
      <c r="H33" s="30"/>
      <c r="I33" s="30"/>
      <c r="J33" s="30"/>
    </row>
    <row r="34" spans="1:10" x14ac:dyDescent="0.25">
      <c r="A34" s="30"/>
      <c r="B34" s="30"/>
      <c r="C34" s="30"/>
      <c r="D34" s="30"/>
      <c r="E34" s="30"/>
      <c r="F34" s="30"/>
      <c r="G34" s="30"/>
      <c r="H34" s="30"/>
      <c r="I34" s="30"/>
      <c r="J34" s="30"/>
    </row>
    <row r="35" spans="1:10" x14ac:dyDescent="0.25">
      <c r="A35" s="30"/>
      <c r="B35" s="30"/>
      <c r="C35" s="30"/>
      <c r="D35" s="30"/>
      <c r="E35" s="30"/>
      <c r="F35" s="30"/>
      <c r="G35" s="30"/>
      <c r="H35" s="30"/>
      <c r="I35" s="30"/>
    </row>
    <row r="36" spans="1:10" x14ac:dyDescent="0.25">
      <c r="A36" s="30"/>
      <c r="B36" s="30"/>
      <c r="C36" s="30"/>
      <c r="D36" s="30"/>
      <c r="E36" s="30"/>
      <c r="F36" s="30"/>
      <c r="G36" s="30"/>
      <c r="H36" s="30"/>
      <c r="I36" s="30"/>
    </row>
    <row r="37" spans="1:10" s="62" customFormat="1" ht="21" x14ac:dyDescent="0.4">
      <c r="A37" s="63"/>
      <c r="B37" s="63"/>
      <c r="C37" s="63"/>
      <c r="D37" s="63"/>
      <c r="E37" s="63"/>
      <c r="F37" s="30"/>
      <c r="G37" s="30"/>
      <c r="H37" s="30"/>
      <c r="I37" s="30"/>
    </row>
    <row r="38" spans="1:10" s="62" customFormat="1" ht="27" customHeight="1" x14ac:dyDescent="0.4">
      <c r="A38" s="63"/>
      <c r="B38" s="63"/>
      <c r="C38" s="63"/>
      <c r="D38" s="63"/>
      <c r="E38" s="64"/>
      <c r="F38" s="30"/>
      <c r="G38" s="30"/>
      <c r="H38" s="30"/>
      <c r="I38" s="30"/>
    </row>
  </sheetData>
  <sheetProtection selectLockedCells="1" selectUnlockedCells="1"/>
  <mergeCells count="14">
    <mergeCell ref="I10:I11"/>
    <mergeCell ref="J10:J11"/>
    <mergeCell ref="A7:I7"/>
    <mergeCell ref="A8:B8"/>
    <mergeCell ref="A9:B9"/>
    <mergeCell ref="A10:A11"/>
    <mergeCell ref="B10:B11"/>
    <mergeCell ref="C10:C11"/>
    <mergeCell ref="D10:D11"/>
    <mergeCell ref="E10:E11"/>
    <mergeCell ref="F10:F11"/>
    <mergeCell ref="G10:G11"/>
    <mergeCell ref="G4:H4"/>
    <mergeCell ref="H10:H11"/>
  </mergeCells>
  <pageMargins left="1.1811023622047245" right="0.19685039370078741" top="0.78740157480314965" bottom="0.78740157480314965" header="0.51181102362204722" footer="0.51181102362204722"/>
  <pageSetup paperSize="9" scale="46" firstPageNumber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Дод5 </vt:lpstr>
      <vt:lpstr>'Дод5 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RePack by Diakov</cp:lastModifiedBy>
  <cp:lastPrinted>2025-11-27T08:59:36Z</cp:lastPrinted>
  <dcterms:created xsi:type="dcterms:W3CDTF">2020-07-01T13:00:39Z</dcterms:created>
  <dcterms:modified xsi:type="dcterms:W3CDTF">2025-11-30T08:31:18Z</dcterms:modified>
</cp:coreProperties>
</file>