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дод.1" sheetId="2" r:id="rId1"/>
    <sheet name="дод.9" sheetId="3" r:id="rId2"/>
  </sheets>
  <definedNames>
    <definedName name="_xlnm.Print_Area" localSheetId="0">дод.1!$A$1:$BL$96</definedName>
    <definedName name="_xlnm.Print_Area" localSheetId="1">дод.9!$A$1:$BM$84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W70" i="3" l="1"/>
  <c r="AO70" i="3"/>
  <c r="AW69" i="3"/>
  <c r="BE66" i="3"/>
  <c r="BE64" i="3"/>
  <c r="AW63" i="3"/>
  <c r="BE63" i="3"/>
  <c r="AR56" i="3"/>
  <c r="AR55" i="3"/>
  <c r="AC47" i="3"/>
  <c r="AS47" i="3" s="1"/>
  <c r="AK46" i="3"/>
  <c r="AK47" i="3" s="1"/>
  <c r="AC46" i="3"/>
  <c r="AS46" i="3" s="1"/>
  <c r="AS45" i="3"/>
  <c r="AC45" i="3"/>
  <c r="I19" i="3"/>
  <c r="AS18" i="3"/>
  <c r="AO81" i="2" l="1"/>
  <c r="BE81" i="2" s="1"/>
  <c r="AO80" i="2"/>
  <c r="BE80" i="2" s="1"/>
  <c r="BE79" i="2"/>
  <c r="BE78" i="2"/>
  <c r="AO63" i="2"/>
  <c r="BE63" i="2" s="1"/>
  <c r="AO62" i="2"/>
  <c r="BE62" i="2" s="1"/>
  <c r="AO61" i="2"/>
  <c r="BE61" i="2" s="1"/>
  <c r="AW60" i="2"/>
  <c r="AO60" i="2"/>
  <c r="BE60" i="2" s="1"/>
  <c r="AR52" i="2"/>
  <c r="AK44" i="2"/>
  <c r="AS43" i="2"/>
  <c r="AS44" i="2" s="1"/>
  <c r="AC43" i="2"/>
  <c r="AC44" i="2" s="1"/>
  <c r="I17" i="2"/>
  <c r="AS16" i="2"/>
  <c r="U16" i="2"/>
</calcChain>
</file>

<file path=xl/sharedStrings.xml><?xml version="1.0" encoding="utf-8"?>
<sst xmlns="http://schemas.openxmlformats.org/spreadsheetml/2006/main" count="318" uniqueCount="139">
  <si>
    <t>Додаток 1</t>
  </si>
  <si>
    <t>до розпорядження голови районної у місті ради</t>
  </si>
  <si>
    <t>24.11.2025 №211-р</t>
  </si>
  <si>
    <t>ПАСПОРТ</t>
  </si>
  <si>
    <t>бюджетної програми місцевого бюджету на 2025  рік</t>
  </si>
  <si>
    <t>1.</t>
  </si>
  <si>
    <t>0200000</t>
  </si>
  <si>
    <t>Виконавчий комiтет Тернiвської районної у мiстi ради</t>
  </si>
  <si>
    <t>04052554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</si>
  <si>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</si>
  <si>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</si>
  <si>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</si>
  <si>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>2.</t>
  </si>
  <si>
    <t>0210000</t>
  </si>
  <si>
    <t>Виконавчий комітет Тернівської районної у місті ради</t>
  </si>
  <si>
    <t xml:space="preserve">(найменування відповідального виконавця)                        </t>
  </si>
  <si>
    <t>3.</t>
  </si>
  <si>
    <t>0210160</t>
  </si>
  <si>
    <t>0160</t>
  </si>
  <si>
    <t>0111</t>
  </si>
  <si>
    <t>Керівництво і управління у відповідній сфері у містах (місті Києві), селищах, селах, територіальних громадах</t>
  </si>
  <si>
    <t>0457860500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</si>
  <si>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</si>
  <si>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</si>
  <si>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</si>
  <si>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</si>
  <si>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</si>
  <si>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</si>
  <si>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</si>
  <si>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</t>
  </si>
  <si>
    <t>гривень.</t>
  </si>
  <si>
    <t>5. Підстави для виконання бюджетної програми</t>
  </si>
  <si>
    <t>- Конституція України; _x000D_
- Бюджетний кодекс України; _x000D_
- Закон України від 21.05.1997 №280/97-ВР "Про місцеве самоврядування в Україні"; _x000D_
- Закон України "Про державний бюджет України на 2025 рік";_x000D_
- Наказ Міністерства фінансів України від 26.08.2014 №836 № "Про деякі питання запровадження програмно-цільового методу складання та виконання місцевих бюджетів", зі змінами;_x000D_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 _x000D_
- 			Наказ Міністерства фінансів України від 15.06.2023 №322 "Про затвердження Типового переліку результативних показників бюджетних програм місцевих бюджетів у галузі "Державне управління";_x000D_
- Рішення Криворізької міської ради від 31.03.2016 №381 "Про обсяг і межі повноважень районних у місті рад та їх виконавчих органів", зі змінами; _x000D_
- Рішення Тернівської районної у місті ради від 19.12.2024 №343  "Про бюджет Тернівського району у місті Кривий Ріг на 2025 рік", зі змінами.</t>
  </si>
  <si>
    <t>6. Цілі державної політики, на досягнення яких спрямована реалізація бюджетної програми</t>
  </si>
  <si>
    <t>№ з/п</t>
  </si>
  <si>
    <t>Ціль державної політики</t>
  </si>
  <si>
    <t>zp</t>
  </si>
  <si>
    <t>name</t>
  </si>
  <si>
    <t>p4.6</t>
  </si>
  <si>
    <t>Створення належних організаційних, фінансових умов для діяльності органів місцевого самоврядування, забезпечення досягнення завдань і функцій органів виконавчої влади</t>
  </si>
  <si>
    <t>s4.6</t>
  </si>
  <si>
    <t>7. Мета бюджетної програми</t>
  </si>
  <si>
    <t>Забезпечення ефективної діяльності відповідного органу місцевої влади</t>
  </si>
  <si>
    <t>8. Завдання бюджетної програми</t>
  </si>
  <si>
    <t>Завдання</t>
  </si>
  <si>
    <t>npp</t>
  </si>
  <si>
    <t>p4.7</t>
  </si>
  <si>
    <t>Забезпечення виконання наданих законодавством повноважень</t>
  </si>
  <si>
    <t>s4.7</t>
  </si>
  <si>
    <t>9. Напрями використання бюджетних коштів</t>
  </si>
  <si>
    <t>гривень</t>
  </si>
  <si>
    <t>Напрями використання бюджетних коштів</t>
  </si>
  <si>
    <t>Загальний фонд</t>
  </si>
  <si>
    <t>Спеціальний фонд</t>
  </si>
  <si>
    <t>Усього</t>
  </si>
  <si>
    <t>pz2</t>
  </si>
  <si>
    <t>ps2</t>
  </si>
  <si>
    <t>formula=RC[-16]+RC[-8]</t>
  </si>
  <si>
    <t>p4.8</t>
  </si>
  <si>
    <t>Поточні видатки, пов’язані з забезпеченням виконання наданих законодавством повноважень</t>
  </si>
  <si>
    <t>s4.8</t>
  </si>
  <si>
    <t>УСЬОГО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</si>
  <si>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</si>
  <si>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</si>
  <si>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p4.9</t>
  </si>
  <si>
    <t>s4.9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</si>
  <si>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</si>
  <si>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</si>
  <si>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</si>
  <si>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</si>
  <si>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od_vim</t>
  </si>
  <si>
    <t>dger_inf</t>
  </si>
  <si>
    <t>s2</t>
  </si>
  <si>
    <t>Z1</t>
  </si>
  <si>
    <t>p4.10</t>
  </si>
  <si>
    <t>затрат</t>
  </si>
  <si>
    <t>s4.10</t>
  </si>
  <si>
    <t>кількість штатних одиниць</t>
  </si>
  <si>
    <t>од.</t>
  </si>
  <si>
    <t>штатний розпис</t>
  </si>
  <si>
    <t>витрати на матеріально-технічне забезпечення (предмети, матеріали, обладнання та інвентар)</t>
  </si>
  <si>
    <t>грн.</t>
  </si>
  <si>
    <t>рішення районної у місті ради, розрахунок до кошторису</t>
  </si>
  <si>
    <t>витрати на оплату праці і нарахування на заробітну плату</t>
  </si>
  <si>
    <t>витрати на комунальні послуги та енергоносії</t>
  </si>
  <si>
    <t>інші видатки, які не мають постійного характеру в бюджетних періодах</t>
  </si>
  <si>
    <t>продукту</t>
  </si>
  <si>
    <t>кількість прийнятих нормативно-правових актів</t>
  </si>
  <si>
    <t>звіт</t>
  </si>
  <si>
    <t>кількість виданих розпорядчих актів</t>
  </si>
  <si>
    <t>кількість листів, звернень тощо</t>
  </si>
  <si>
    <t>кількість проведених пленарних засідань відповідної місцевої ради</t>
  </si>
  <si>
    <t>кількість місцевих/цільових програм, що реалізуються на території громади</t>
  </si>
  <si>
    <t>рішення районної у місті ради</t>
  </si>
  <si>
    <t>кількість наданих публічних послуг</t>
  </si>
  <si>
    <t>у тому числі адміністративних</t>
  </si>
  <si>
    <t>кількість фізичних та юридичних осіб, які отримали публічні послуги</t>
  </si>
  <si>
    <t>у тому числі адміністративні</t>
  </si>
  <si>
    <t>ефективності</t>
  </si>
  <si>
    <t>кількість прийнятих нормативно-правових актів на одного працівника</t>
  </si>
  <si>
    <t>розрахунок</t>
  </si>
  <si>
    <t>кількість виконаних листів, звернень, заяв тощо  на одного працівника</t>
  </si>
  <si>
    <t>кількість виданих розпорядчих актів на одного працівника</t>
  </si>
  <si>
    <t>середні витрати на оплату праці і нарахування на заробітну плату однієї штатної одиниці</t>
  </si>
  <si>
    <t>грн/од</t>
  </si>
  <si>
    <t>середні витрати на оплату комунальних послуг та енергоносіїв однієї штатної одиниці</t>
  </si>
  <si>
    <t>середні витрати на забезпечення матеріально-технічними ресурсами однієї штатної одиниці</t>
  </si>
  <si>
    <t>середні витрати на забезпечення інших видатків, які не мають постійного характеру в бюджетних періодах, однієї штатної одиниці</t>
  </si>
  <si>
    <t>кількість проведених пленарних засідань відповідної місцевої ради на одного працівника апарату відповідної місцевої ради</t>
  </si>
  <si>
    <t>якості</t>
  </si>
  <si>
    <t>питома вага наданих публічних послуг, у тому числі адміністративних, згідно з владними повноваженнями до загальної кількості населення адміністративно-територіальної одиниці</t>
  </si>
  <si>
    <t>відс.</t>
  </si>
  <si>
    <t>Завідувач відділу бухгалтерського обліку, головний бухгалтер виконкому районної у місті ради</t>
  </si>
  <si>
    <t>Ольга ВАСИЛЕНКО</t>
  </si>
  <si>
    <t>Начальник фінансового відділу виконкому районної у місті ради</t>
  </si>
  <si>
    <t>Наталя СЛЕСАРЕНКО</t>
  </si>
  <si>
    <t xml:space="preserve">Керуюча справами виконкому  районної у місті ради </t>
  </si>
  <si>
    <t>Алла ГОЛОВАТА</t>
  </si>
  <si>
    <t>Додаток 9</t>
  </si>
  <si>
    <t>0217520</t>
  </si>
  <si>
    <t>7520</t>
  </si>
  <si>
    <t>0460</t>
  </si>
  <si>
    <t>Реалізація Національної програми інформатизації</t>
  </si>
  <si>
    <t>- Конституція України;_x000D_
- Бюджетний кодекс України;_x000D_
- Закон України від 21.05.1997 №280/97-ВР "Про місцеве самоврядування в Україні";_x000D_
- Закону Україн "Про державний бюджет України на 2025 рік";_x000D_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
- Наказ Міністерства фінансів України від 27.07.2011 №945 "Про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бюджетів";_x000D_
- Наказ Міністерства цифрової трансформації Україні від 29.03.2023 № 34  "Про затвердження Методики визначення належності бюджетних програм, завдань, проектів, робіт до сфери інформатизації";_x000D__x000D_
- Рішення Криворізької міської ради від 31.03.2016 №381 "Про обсяг і межі повноважень районних у місті рад та їх виконавчих органів", зі змінами;_x000D_
- Рішення Тернівської районної у місті ради від 24.12.2019 №390 "Про затвердження Програми інформатизації на 2020-2027 роки", зі змінами;_x000D_
- Рішення Тернівської районної у місті ради від 19.12.2024 №343 "Про бюджет Тернівського району у місті Кривий Ріг на 2025 рік", зі змінами.</t>
  </si>
  <si>
    <t>Реалізація політики впровадження інформатизації, цифрового розвитку, електронної демократії, ефективних механізмів управління</t>
  </si>
  <si>
    <t>Створення оптимальних умов для задоволення інформаційних потреб і реалізації прав громадян, органів місцевої влади і місцевого самоврядування на основі формування і використання електронних інформаційних ресурсів і сучасних комп`ютерних технологій</t>
  </si>
  <si>
    <t>Виконання завдань Національної програми інформатизації</t>
  </si>
  <si>
    <t>Оплата хостінгу, інтернету, адміністрування (обслуговування) програмного забезпечення, послуги з видачі ліцензій, інші послуги у сфері інформатизації</t>
  </si>
  <si>
    <t>Придбання комп'ютерного обладнання та приладдя</t>
  </si>
  <si>
    <t>Програма інформатизації на 2020-2027 роки</t>
  </si>
  <si>
    <t>Обсяг видатків на придбання комп`ютерного обладнання та приладдя</t>
  </si>
  <si>
    <t>Обсяг видатків на оплату хостінгу, інтернету, адміністрування (обслуговування) програмного забезпечення, послуг з видачі ліцензій, інших послуг у сфері інформатизації</t>
  </si>
  <si>
    <t xml:space="preserve">рішення районної у місті ради, розрахунок до кошторису </t>
  </si>
  <si>
    <t>кількість одиниць комп`ютерного обладнання, приладдя, яке планується придбати</t>
  </si>
  <si>
    <t>розрахунок до кошторису</t>
  </si>
  <si>
    <t>кількість завдань  програми інформатизації, які планується виконати</t>
  </si>
  <si>
    <t>середня вартість одиниці комп`ютерного обладнання та приладдя</t>
  </si>
  <si>
    <t>середня вартість  одного завдання   програми інформатизації</t>
  </si>
  <si>
    <t>Рівень виконання Національної програми інформатизації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</si>
</sst>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0.00"/>
  </numFmts>
  <fonts count="3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 CYR"/>
      <family val="1"/>
      <charset val="204"/>
    </font>
    <font>
      <b/>
      <sz val="11"/>
      <color theme="1"/>
      <name val="Times New Roman"/>
      <family val="1"/>
    </font>
    <font>
      <sz val="10"/>
      <color theme="1"/>
      <name val="Arial Cyr"/>
      <charset val="204"/>
    </font>
    <font>
      <sz val="8"/>
      <color theme="1"/>
      <name val="Times New Roman"/>
      <family val="1"/>
      <charset val="204"/>
    </font>
    <font>
      <sz val="8"/>
      <color theme="1"/>
      <name val="Times New Roman CYR"/>
      <charset val="204"/>
    </font>
    <font>
      <sz val="11"/>
      <color theme="1"/>
      <name val="Times New Roman"/>
      <family val="1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Arial Cyr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4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2"/>
      <color theme="1"/>
      <name val="Arial Cyr"/>
      <charset val="204"/>
    </font>
    <font>
      <i/>
      <sz val="8"/>
      <color rgb="FFFF0000"/>
      <name val="Times New Roman"/>
      <family val="1"/>
      <charset val="204"/>
    </font>
    <font>
      <b/>
      <i/>
      <sz val="12"/>
      <color theme="1"/>
      <name val="Arial Cyr"/>
      <charset val="204"/>
    </font>
    <font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3">
    <xf numFmtId="0" fontId="0" fillId="0" borderId="0" xfId="0"/>
    <xf numFmtId="0" fontId="2" fillId="0" borderId="0" xfId="1" applyFont="1" applyFill="1"/>
    <xf numFmtId="0" fontId="3" fillId="0" borderId="0" xfId="1" applyFont="1" applyFill="1" applyBorder="1" applyAlignment="1">
      <alignment horizontal="left" vertical="top" wrapText="1"/>
    </xf>
    <xf numFmtId="0" fontId="3" fillId="0" borderId="0" xfId="1" applyFont="1" applyFill="1" applyBorder="1" applyAlignment="1">
      <alignment vertical="center" wrapText="1"/>
    </xf>
    <xf numFmtId="0" fontId="4" fillId="0" borderId="0" xfId="1" applyFont="1" applyFill="1" applyAlignment="1">
      <alignment horizontal="center" vertical="center" wrapText="1"/>
    </xf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6" fillId="0" borderId="1" xfId="1" quotePrefix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/>
    </xf>
    <xf numFmtId="0" fontId="5" fillId="0" borderId="1" xfId="1" quotePrefix="1" applyFont="1" applyFill="1" applyBorder="1" applyAlignment="1">
      <alignment horizontal="left" vertical="top" wrapText="1"/>
    </xf>
    <xf numFmtId="0" fontId="7" fillId="0" borderId="1" xfId="1" applyFont="1" applyFill="1" applyBorder="1" applyAlignment="1">
      <alignment horizontal="left" vertical="top" wrapText="1"/>
    </xf>
    <xf numFmtId="0" fontId="5" fillId="0" borderId="0" xfId="1" applyFont="1" applyFill="1" applyBorder="1" applyAlignment="1">
      <alignment horizontal="center" vertical="center"/>
    </xf>
    <xf numFmtId="0" fontId="7" fillId="0" borderId="0" xfId="1" applyFont="1" applyFill="1"/>
    <xf numFmtId="0" fontId="8" fillId="0" borderId="0" xfId="1" applyFont="1" applyFill="1" applyBorder="1" applyAlignment="1">
      <alignment horizontal="center" vertical="top"/>
    </xf>
    <xf numFmtId="0" fontId="9" fillId="0" borderId="0" xfId="1" applyFont="1" applyFill="1" applyAlignment="1">
      <alignment horizontal="center" vertical="top" wrapText="1"/>
    </xf>
    <xf numFmtId="0" fontId="8" fillId="0" borderId="0" xfId="1" applyFont="1" applyFill="1" applyAlignment="1">
      <alignment horizontal="center" vertical="top" wrapText="1"/>
    </xf>
    <xf numFmtId="0" fontId="7" fillId="0" borderId="0" xfId="1" applyFont="1" applyFill="1" applyBorder="1" applyAlignment="1"/>
    <xf numFmtId="0" fontId="5" fillId="0" borderId="0" xfId="1" applyFont="1" applyFill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8" fillId="0" borderId="0" xfId="1" applyFont="1" applyFill="1" applyAlignment="1">
      <alignment horizontal="center" vertical="top"/>
    </xf>
    <xf numFmtId="0" fontId="9" fillId="0" borderId="0" xfId="1" applyFont="1" applyFill="1" applyBorder="1" applyAlignment="1">
      <alignment horizontal="center" vertical="top"/>
    </xf>
    <xf numFmtId="0" fontId="9" fillId="0" borderId="0" xfId="1" applyFont="1" applyFill="1" applyAlignment="1">
      <alignment horizontal="center" vertical="top"/>
    </xf>
    <xf numFmtId="0" fontId="6" fillId="0" borderId="1" xfId="1" quotePrefix="1" applyFont="1" applyFill="1" applyBorder="1" applyAlignment="1">
      <alignment horizontal="left" vertical="top" wrapText="1"/>
    </xf>
    <xf numFmtId="0" fontId="9" fillId="0" borderId="2" xfId="1" applyFont="1" applyFill="1" applyBorder="1" applyAlignment="1">
      <alignment horizontal="center" vertical="top" wrapText="1"/>
    </xf>
    <xf numFmtId="0" fontId="8" fillId="0" borderId="0" xfId="1" applyFont="1" applyFill="1" applyBorder="1" applyAlignment="1">
      <alignment horizontal="center" vertical="center" wrapText="1"/>
    </xf>
    <xf numFmtId="0" fontId="11" fillId="0" borderId="0" xfId="1" applyFont="1" applyFill="1" applyAlignment="1">
      <alignment horizontal="center" vertical="center" wrapText="1"/>
    </xf>
    <xf numFmtId="0" fontId="11" fillId="0" borderId="0" xfId="1" applyFont="1" applyFill="1" applyAlignment="1">
      <alignment horizontal="justify" vertical="center" wrapText="1"/>
    </xf>
    <xf numFmtId="4" fontId="12" fillId="0" borderId="1" xfId="1" applyNumberFormat="1" applyFont="1" applyFill="1" applyBorder="1" applyAlignment="1">
      <alignment horizontal="center" vertical="center" wrapText="1"/>
    </xf>
    <xf numFmtId="0" fontId="11" fillId="0" borderId="0" xfId="1" applyFont="1" applyFill="1" applyAlignment="1">
      <alignment horizontal="left" vertical="center"/>
    </xf>
    <xf numFmtId="0" fontId="11" fillId="0" borderId="0" xfId="1" applyFont="1" applyFill="1" applyAlignment="1">
      <alignment horizontal="left" vertical="center" wrapText="1"/>
    </xf>
    <xf numFmtId="2" fontId="13" fillId="0" borderId="0" xfId="1" applyNumberFormat="1" applyFont="1" applyFill="1" applyAlignment="1">
      <alignment horizontal="left" vertical="center" wrapText="1"/>
    </xf>
    <xf numFmtId="0" fontId="11" fillId="0" borderId="0" xfId="1" applyFont="1" applyFill="1" applyAlignment="1">
      <alignment horizontal="center" vertical="center"/>
    </xf>
    <xf numFmtId="164" fontId="13" fillId="0" borderId="0" xfId="1" applyNumberFormat="1" applyFont="1" applyFill="1" applyAlignment="1">
      <alignment horizontal="left" vertical="center" wrapText="1"/>
    </xf>
    <xf numFmtId="0" fontId="11" fillId="0" borderId="0" xfId="1" applyFont="1" applyFill="1" applyAlignment="1">
      <alignment horizontal="left" vertical="center" wrapText="1"/>
    </xf>
    <xf numFmtId="0" fontId="11" fillId="0" borderId="0" xfId="1" applyFont="1" applyFill="1" applyAlignment="1">
      <alignment vertical="center" wrapText="1"/>
    </xf>
    <xf numFmtId="0" fontId="4" fillId="0" borderId="1" xfId="1" quotePrefix="1" applyFont="1" applyFill="1" applyBorder="1" applyAlignment="1">
      <alignment horizontal="left" vertical="top" wrapText="1"/>
    </xf>
    <xf numFmtId="0" fontId="4" fillId="0" borderId="0" xfId="1" applyFont="1" applyFill="1" applyBorder="1" applyAlignment="1">
      <alignment horizontal="left" vertical="center" wrapText="1"/>
    </xf>
    <xf numFmtId="0" fontId="14" fillId="0" borderId="3" xfId="1" applyFont="1" applyFill="1" applyBorder="1" applyAlignment="1">
      <alignment horizontal="center" vertical="center" wrapText="1"/>
    </xf>
    <xf numFmtId="0" fontId="14" fillId="0" borderId="4" xfId="1" applyFont="1" applyFill="1" applyBorder="1" applyAlignment="1">
      <alignment horizontal="center" vertical="center" wrapText="1"/>
    </xf>
    <xf numFmtId="0" fontId="14" fillId="0" borderId="5" xfId="1" applyFont="1" applyFill="1" applyBorder="1" applyAlignment="1">
      <alignment horizontal="center" vertical="center" wrapText="1"/>
    </xf>
    <xf numFmtId="0" fontId="14" fillId="0" borderId="6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left" vertical="center" wrapText="1"/>
    </xf>
    <xf numFmtId="0" fontId="2" fillId="0" borderId="5" xfId="1" applyFont="1" applyFill="1" applyBorder="1" applyAlignment="1">
      <alignment horizontal="left" vertical="center" wrapText="1"/>
    </xf>
    <xf numFmtId="0" fontId="2" fillId="0" borderId="6" xfId="1" applyFont="1" applyFill="1" applyBorder="1" applyAlignment="1">
      <alignment horizontal="left" vertical="center" wrapText="1"/>
    </xf>
    <xf numFmtId="0" fontId="2" fillId="0" borderId="4" xfId="1" applyNumberFormat="1" applyFont="1" applyFill="1" applyBorder="1" applyAlignment="1">
      <alignment horizontal="left" vertical="top" wrapText="1"/>
    </xf>
    <xf numFmtId="0" fontId="7" fillId="0" borderId="5" xfId="1" applyFont="1" applyFill="1" applyBorder="1" applyAlignment="1">
      <alignment horizontal="left" vertical="top" wrapText="1"/>
    </xf>
    <xf numFmtId="0" fontId="7" fillId="0" borderId="6" xfId="1" applyFont="1" applyFill="1" applyBorder="1" applyAlignment="1">
      <alignment horizontal="left" vertical="top" wrapText="1"/>
    </xf>
    <xf numFmtId="0" fontId="11" fillId="0" borderId="0" xfId="1" applyFont="1" applyFill="1" applyBorder="1" applyAlignment="1">
      <alignment horizontal="left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left" vertical="center" wrapText="1"/>
    </xf>
    <xf numFmtId="0" fontId="11" fillId="0" borderId="0" xfId="1" applyFont="1" applyFill="1" applyAlignment="1">
      <alignment vertical="center" wrapText="1"/>
    </xf>
    <xf numFmtId="0" fontId="14" fillId="0" borderId="1" xfId="1" applyFont="1" applyFill="1" applyBorder="1" applyAlignment="1">
      <alignment horizontal="right" vertical="center" wrapText="1"/>
    </xf>
    <xf numFmtId="0" fontId="14" fillId="0" borderId="0" xfId="1" applyFont="1" applyFill="1" applyBorder="1" applyAlignment="1">
      <alignment horizontal="right" vertical="center" wrapText="1"/>
    </xf>
    <xf numFmtId="0" fontId="14" fillId="0" borderId="0" xfId="1" applyFont="1" applyFill="1" applyAlignment="1">
      <alignment vertical="center" wrapText="1"/>
    </xf>
    <xf numFmtId="0" fontId="11" fillId="0" borderId="7" xfId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1" fillId="0" borderId="8" xfId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/>
    </xf>
    <xf numFmtId="0" fontId="11" fillId="0" borderId="9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1" fillId="0" borderId="10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165" fontId="2" fillId="0" borderId="3" xfId="1" applyNumberFormat="1" applyFont="1" applyFill="1" applyBorder="1" applyAlignment="1">
      <alignment horizontal="center" vertical="center" wrapText="1"/>
    </xf>
    <xf numFmtId="0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NumberFormat="1" applyFont="1" applyFill="1" applyBorder="1" applyAlignment="1">
      <alignment horizontal="center" vertical="center"/>
    </xf>
    <xf numFmtId="165" fontId="2" fillId="0" borderId="0" xfId="1" applyNumberFormat="1" applyFont="1" applyFill="1" applyBorder="1" applyAlignment="1">
      <alignment horizontal="center" vertical="center"/>
    </xf>
    <xf numFmtId="0" fontId="15" fillId="0" borderId="0" xfId="1" applyFont="1" applyFill="1"/>
    <xf numFmtId="4" fontId="2" fillId="0" borderId="3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 applyBorder="1" applyAlignment="1">
      <alignment horizontal="center" vertical="center"/>
    </xf>
    <xf numFmtId="0" fontId="15" fillId="0" borderId="3" xfId="1" applyFont="1" applyFill="1" applyBorder="1" applyAlignment="1">
      <alignment horizontal="center" vertical="center" wrapText="1"/>
    </xf>
    <xf numFmtId="0" fontId="15" fillId="0" borderId="4" xfId="1" applyNumberFormat="1" applyFont="1" applyFill="1" applyBorder="1" applyAlignment="1">
      <alignment horizontal="left" vertical="top" wrapText="1"/>
    </xf>
    <xf numFmtId="0" fontId="16" fillId="0" borderId="5" xfId="1" applyFont="1" applyFill="1" applyBorder="1" applyAlignment="1">
      <alignment horizontal="left" vertical="top" wrapText="1"/>
    </xf>
    <xf numFmtId="0" fontId="16" fillId="0" borderId="6" xfId="1" applyFont="1" applyFill="1" applyBorder="1" applyAlignment="1">
      <alignment horizontal="left" vertical="top" wrapText="1"/>
    </xf>
    <xf numFmtId="4" fontId="15" fillId="0" borderId="3" xfId="1" applyNumberFormat="1" applyFont="1" applyFill="1" applyBorder="1" applyAlignment="1">
      <alignment horizontal="center" vertical="center" wrapText="1"/>
    </xf>
    <xf numFmtId="4" fontId="15" fillId="0" borderId="0" xfId="1" applyNumberFormat="1" applyFont="1" applyFill="1" applyBorder="1" applyAlignment="1">
      <alignment horizontal="center" vertical="center"/>
    </xf>
    <xf numFmtId="0" fontId="15" fillId="0" borderId="4" xfId="1" applyNumberFormat="1" applyFont="1" applyFill="1" applyBorder="1" applyAlignment="1">
      <alignment horizontal="left" vertical="center" wrapText="1"/>
    </xf>
    <xf numFmtId="0" fontId="15" fillId="0" borderId="5" xfId="1" applyNumberFormat="1" applyFont="1" applyFill="1" applyBorder="1" applyAlignment="1">
      <alignment horizontal="left" vertical="center" wrapText="1"/>
    </xf>
    <xf numFmtId="0" fontId="15" fillId="0" borderId="6" xfId="1" applyNumberFormat="1" applyFont="1" applyFill="1" applyBorder="1" applyAlignment="1">
      <alignment horizontal="left" vertical="center" wrapText="1"/>
    </xf>
    <xf numFmtId="0" fontId="2" fillId="0" borderId="3" xfId="1" applyFont="1" applyFill="1" applyBorder="1" applyAlignment="1">
      <alignment horizontal="left" vertical="center" wrapText="1"/>
    </xf>
    <xf numFmtId="0" fontId="15" fillId="0" borderId="4" xfId="1" applyNumberFormat="1" applyFont="1" applyFill="1" applyBorder="1" applyAlignment="1">
      <alignment horizontal="center" vertical="center" wrapText="1"/>
    </xf>
    <xf numFmtId="0" fontId="15" fillId="0" borderId="5" xfId="1" applyNumberFormat="1" applyFont="1" applyFill="1" applyBorder="1" applyAlignment="1">
      <alignment horizontal="center" vertical="center" wrapText="1"/>
    </xf>
    <xf numFmtId="0" fontId="15" fillId="0" borderId="6" xfId="1" applyNumberFormat="1" applyFont="1" applyFill="1" applyBorder="1" applyAlignment="1">
      <alignment horizontal="center" vertical="center" wrapText="1"/>
    </xf>
    <xf numFmtId="0" fontId="15" fillId="0" borderId="3" xfId="1" applyNumberFormat="1" applyFont="1" applyFill="1" applyBorder="1" applyAlignment="1">
      <alignment horizontal="center" vertical="center" wrapText="1"/>
    </xf>
    <xf numFmtId="0" fontId="15" fillId="0" borderId="3" xfId="1" applyNumberFormat="1" applyFont="1" applyFill="1" applyBorder="1" applyAlignment="1">
      <alignment horizontal="left" vertical="center" wrapText="1"/>
    </xf>
    <xf numFmtId="0" fontId="2" fillId="0" borderId="4" xfId="1" applyNumberFormat="1" applyFont="1" applyFill="1" applyBorder="1" applyAlignment="1">
      <alignment horizontal="center" vertical="top" wrapText="1"/>
    </xf>
    <xf numFmtId="0" fontId="7" fillId="0" borderId="5" xfId="1" applyFont="1" applyFill="1" applyBorder="1" applyAlignment="1">
      <alignment horizontal="center" vertical="top" wrapText="1"/>
    </xf>
    <xf numFmtId="0" fontId="7" fillId="0" borderId="6" xfId="1" applyFont="1" applyFill="1" applyBorder="1" applyAlignment="1">
      <alignment horizontal="center" vertical="top" wrapText="1"/>
    </xf>
    <xf numFmtId="0" fontId="2" fillId="0" borderId="4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16" fillId="0" borderId="5" xfId="1" applyFont="1" applyFill="1" applyBorder="1" applyAlignment="1">
      <alignment horizontal="center" vertical="center" wrapText="1"/>
    </xf>
    <xf numFmtId="0" fontId="16" fillId="0" borderId="6" xfId="1" applyFont="1" applyFill="1" applyBorder="1" applyAlignment="1">
      <alignment horizontal="center" vertical="center" wrapText="1"/>
    </xf>
    <xf numFmtId="0" fontId="15" fillId="0" borderId="4" xfId="1" applyNumberFormat="1" applyFont="1" applyFill="1" applyBorder="1" applyAlignment="1">
      <alignment horizontal="center" vertical="top" wrapText="1"/>
    </xf>
    <xf numFmtId="0" fontId="16" fillId="0" borderId="5" xfId="1" applyFont="1" applyFill="1" applyBorder="1" applyAlignment="1">
      <alignment horizontal="center" vertical="top" wrapText="1"/>
    </xf>
    <xf numFmtId="0" fontId="16" fillId="0" borderId="6" xfId="1" applyFont="1" applyFill="1" applyBorder="1" applyAlignment="1">
      <alignment horizontal="center" vertical="top" wrapText="1"/>
    </xf>
    <xf numFmtId="4" fontId="2" fillId="0" borderId="0" xfId="1" applyNumberFormat="1" applyFont="1" applyFill="1" applyBorder="1" applyAlignment="1">
      <alignment horizontal="center" vertical="center" wrapText="1"/>
    </xf>
    <xf numFmtId="0" fontId="17" fillId="0" borderId="0" xfId="2" applyFont="1" applyFill="1" applyAlignment="1">
      <alignment horizontal="left" wrapText="1"/>
    </xf>
    <xf numFmtId="0" fontId="2" fillId="0" borderId="0" xfId="2" applyFont="1" applyFill="1" applyBorder="1" applyAlignment="1">
      <alignment horizontal="center" vertical="center" wrapText="1"/>
    </xf>
    <xf numFmtId="0" fontId="17" fillId="0" borderId="0" xfId="2" applyFont="1" applyFill="1" applyBorder="1" applyAlignment="1">
      <alignment wrapText="1"/>
    </xf>
    <xf numFmtId="0" fontId="17" fillId="0" borderId="1" xfId="2" applyFont="1" applyFill="1" applyBorder="1" applyAlignment="1">
      <alignment wrapText="1"/>
    </xf>
    <xf numFmtId="0" fontId="17" fillId="0" borderId="0" xfId="2" applyFont="1" applyFill="1" applyBorder="1" applyAlignment="1">
      <alignment horizontal="left" wrapText="1"/>
    </xf>
    <xf numFmtId="0" fontId="17" fillId="0" borderId="0" xfId="2" applyFont="1" applyFill="1"/>
    <xf numFmtId="0" fontId="8" fillId="0" borderId="0" xfId="2" applyFont="1" applyFill="1" applyAlignment="1">
      <alignment horizontal="center"/>
    </xf>
    <xf numFmtId="0" fontId="2" fillId="0" borderId="0" xfId="2" applyFont="1" applyFill="1"/>
    <xf numFmtId="0" fontId="17" fillId="0" borderId="0" xfId="2" applyFont="1" applyFill="1" applyAlignment="1"/>
    <xf numFmtId="0" fontId="2" fillId="0" borderId="0" xfId="1" applyFont="1" applyFill="1" applyBorder="1"/>
    <xf numFmtId="0" fontId="18" fillId="0" borderId="0" xfId="2" applyFont="1" applyFill="1" applyBorder="1" applyAlignment="1">
      <alignment vertical="center" wrapText="1"/>
    </xf>
    <xf numFmtId="0" fontId="18" fillId="0" borderId="0" xfId="2" applyFont="1" applyFill="1" applyBorder="1" applyAlignment="1">
      <alignment horizontal="center" vertical="center" wrapText="1"/>
    </xf>
    <xf numFmtId="0" fontId="19" fillId="0" borderId="0" xfId="2" applyFont="1" applyFill="1" applyBorder="1" applyAlignment="1">
      <alignment horizontal="center"/>
    </xf>
    <xf numFmtId="0" fontId="18" fillId="0" borderId="0" xfId="2" applyFont="1" applyFill="1"/>
    <xf numFmtId="0" fontId="20" fillId="0" borderId="0" xfId="2" applyFont="1" applyFill="1" applyAlignment="1">
      <alignment horizontal="left" wrapText="1"/>
    </xf>
    <xf numFmtId="0" fontId="20" fillId="0" borderId="0" xfId="2" applyFont="1" applyFill="1" applyAlignment="1"/>
    <xf numFmtId="0" fontId="21" fillId="0" borderId="1" xfId="2" applyFont="1" applyFill="1" applyBorder="1" applyAlignment="1"/>
    <xf numFmtId="0" fontId="20" fillId="0" borderId="0" xfId="2" applyFont="1" applyFill="1" applyAlignment="1">
      <alignment horizontal="left"/>
    </xf>
    <xf numFmtId="0" fontId="2" fillId="0" borderId="0" xfId="1" applyFont="1" applyFill="1" applyBorder="1" applyAlignment="1">
      <alignment horizontal="left"/>
    </xf>
    <xf numFmtId="0" fontId="22" fillId="0" borderId="0" xfId="2" applyFont="1" applyFill="1" applyAlignment="1">
      <alignment horizontal="left"/>
    </xf>
    <xf numFmtId="0" fontId="22" fillId="0" borderId="0" xfId="2" applyFont="1" applyFill="1" applyAlignment="1">
      <alignment horizontal="center"/>
    </xf>
    <xf numFmtId="0" fontId="22" fillId="0" borderId="0" xfId="2" applyFont="1" applyFill="1"/>
    <xf numFmtId="0" fontId="23" fillId="0" borderId="0" xfId="2" applyFont="1" applyFill="1"/>
    <xf numFmtId="0" fontId="11" fillId="0" borderId="0" xfId="1" quotePrefix="1" applyFont="1" applyFill="1" applyBorder="1" applyAlignment="1">
      <alignment horizontal="left" wrapText="1"/>
    </xf>
    <xf numFmtId="0" fontId="24" fillId="0" borderId="0" xfId="1" applyFont="1" applyFill="1" applyBorder="1" applyAlignment="1">
      <alignment horizontal="left" wrapText="1"/>
    </xf>
    <xf numFmtId="0" fontId="22" fillId="0" borderId="0" xfId="1" applyFont="1" applyFill="1"/>
    <xf numFmtId="0" fontId="8" fillId="0" borderId="0" xfId="1" applyFont="1" applyFill="1" applyBorder="1" applyAlignment="1">
      <alignment horizontal="center"/>
    </xf>
    <xf numFmtId="14" fontId="22" fillId="0" borderId="0" xfId="1" applyNumberFormat="1" applyFont="1" applyFill="1" applyBorder="1" applyAlignment="1">
      <alignment horizontal="left"/>
    </xf>
    <xf numFmtId="0" fontId="23" fillId="0" borderId="0" xfId="1" applyFont="1" applyFill="1" applyBorder="1"/>
    <xf numFmtId="0" fontId="25" fillId="0" borderId="0" xfId="1" applyFont="1" applyFill="1" applyBorder="1" applyAlignment="1">
      <alignment horizontal="center"/>
    </xf>
    <xf numFmtId="0" fontId="3" fillId="0" borderId="0" xfId="1" quotePrefix="1" applyFont="1" applyFill="1" applyBorder="1" applyAlignment="1">
      <alignment horizontal="left" vertical="top" wrapText="1"/>
    </xf>
    <xf numFmtId="0" fontId="26" fillId="0" borderId="0" xfId="1" applyFont="1" applyFill="1" applyBorder="1" applyAlignment="1">
      <alignment horizontal="left" vertical="top" wrapText="1"/>
    </xf>
    <xf numFmtId="0" fontId="27" fillId="0" borderId="0" xfId="2" applyFont="1" applyFill="1" applyAlignment="1">
      <alignment horizontal="left"/>
    </xf>
    <xf numFmtId="0" fontId="27" fillId="0" borderId="0" xfId="2" applyFont="1" applyFill="1" applyAlignment="1">
      <alignment horizontal="center"/>
    </xf>
    <xf numFmtId="0" fontId="27" fillId="0" borderId="0" xfId="2" applyFont="1" applyFill="1"/>
    <xf numFmtId="0" fontId="28" fillId="0" borderId="0" xfId="2" applyFont="1" applyFill="1"/>
    <xf numFmtId="0" fontId="27" fillId="0" borderId="0" xfId="1" applyFont="1" applyFill="1"/>
    <xf numFmtId="14" fontId="27" fillId="0" borderId="0" xfId="1" applyNumberFormat="1" applyFont="1" applyFill="1" applyBorder="1" applyAlignment="1">
      <alignment horizontal="left"/>
    </xf>
    <xf numFmtId="0" fontId="28" fillId="0" borderId="0" xfId="1" applyFont="1" applyFill="1" applyBorder="1"/>
    <xf numFmtId="0" fontId="29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18" fillId="0" borderId="0" xfId="1" quotePrefix="1" applyFont="1" applyFill="1" applyBorder="1" applyAlignment="1">
      <alignment horizontal="left" vertical="center" wrapText="1"/>
    </xf>
    <xf numFmtId="0" fontId="7" fillId="0" borderId="0" xfId="1" applyFont="1" applyFill="1" applyBorder="1" applyAlignment="1">
      <alignment horizontal="left" vertical="center" wrapText="1"/>
    </xf>
    <xf numFmtId="0" fontId="2" fillId="0" borderId="0" xfId="1" applyFont="1" applyFill="1" applyBorder="1" applyAlignment="1">
      <alignment horizontal="center" vertical="center"/>
    </xf>
    <xf numFmtId="0" fontId="11" fillId="0" borderId="0" xfId="1" quotePrefix="1" applyFont="1" applyFill="1" applyBorder="1" applyAlignment="1">
      <alignment horizontal="left" vertical="top" wrapText="1"/>
    </xf>
    <xf numFmtId="0" fontId="7" fillId="0" borderId="0" xfId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horizontal="center" vertical="center" wrapText="1"/>
    </xf>
    <xf numFmtId="0" fontId="18" fillId="0" borderId="0" xfId="1" applyFont="1" applyFill="1" applyBorder="1"/>
  </cellXfs>
  <cellStyles count="3">
    <cellStyle name="Звичайний" xfId="0" builtinId="0"/>
    <cellStyle name="Звичайний 2" xfId="1"/>
    <cellStyle name="Обычный_0718340" xfId="2"/>
  </cellStyles>
  <dxfs count="81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97"/>
  <sheetViews>
    <sheetView view="pageBreakPreview" topLeftCell="A50" zoomScaleNormal="100" zoomScaleSheetLayoutView="100" workbookViewId="0">
      <selection activeCell="A93" sqref="A93:AM95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9" ht="18" customHeight="1" x14ac:dyDescent="0.2">
      <c r="AO1" s="2" t="s">
        <v>0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79" ht="18" customHeight="1" x14ac:dyDescent="0.2">
      <c r="AO2" s="3" t="s">
        <v>1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79" ht="18" customHeight="1" x14ac:dyDescent="0.2">
      <c r="AO3" s="135" t="s">
        <v>2</v>
      </c>
      <c r="AP3" s="136"/>
      <c r="AQ3" s="136"/>
      <c r="AR3" s="136"/>
      <c r="AS3" s="136"/>
      <c r="AT3" s="136"/>
      <c r="AU3" s="136"/>
      <c r="AV3" s="136"/>
      <c r="AW3" s="136"/>
      <c r="AX3" s="136"/>
      <c r="AY3" s="136"/>
      <c r="AZ3" s="136"/>
      <c r="BA3" s="136"/>
      <c r="BB3" s="136"/>
      <c r="BC3" s="136"/>
      <c r="BD3" s="136"/>
      <c r="BE3" s="136"/>
      <c r="BF3" s="136"/>
      <c r="BG3" s="136"/>
      <c r="BH3" s="136"/>
      <c r="BI3" s="136"/>
      <c r="BJ3" s="136"/>
      <c r="BK3" s="136"/>
      <c r="BL3" s="136"/>
    </row>
    <row r="4" spans="1:79" ht="15.75" customHeight="1" x14ac:dyDescent="0.2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</row>
    <row r="5" spans="1:79" ht="15.75" customHeight="1" x14ac:dyDescent="0.2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</row>
    <row r="6" spans="1:79" ht="6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</row>
    <row r="7" spans="1:79" s="13" customFormat="1" ht="14.25" customHeight="1" x14ac:dyDescent="0.2">
      <c r="A7" s="6" t="s">
        <v>5</v>
      </c>
      <c r="B7" s="7" t="s">
        <v>6</v>
      </c>
      <c r="C7" s="8"/>
      <c r="D7" s="8"/>
      <c r="E7" s="8"/>
      <c r="F7" s="8"/>
      <c r="G7" s="8"/>
      <c r="H7" s="8"/>
      <c r="I7" s="8"/>
      <c r="J7" s="8"/>
      <c r="K7" s="8"/>
      <c r="L7" s="8"/>
      <c r="M7" s="9"/>
      <c r="N7" s="10" t="s">
        <v>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2"/>
      <c r="AU7" s="7" t="s">
        <v>8</v>
      </c>
      <c r="AV7" s="8"/>
      <c r="AW7" s="8"/>
      <c r="AX7" s="8"/>
      <c r="AY7" s="8"/>
      <c r="AZ7" s="8"/>
      <c r="BA7" s="8"/>
      <c r="BB7" s="8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</row>
    <row r="8" spans="1:79" s="13" customFormat="1" ht="24" customHeight="1" x14ac:dyDescent="0.2">
      <c r="A8" s="14"/>
      <c r="B8" s="15" t="s">
        <v>9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4"/>
      <c r="N8" s="16" t="s">
        <v>10</v>
      </c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4"/>
      <c r="AU8" s="15" t="s">
        <v>11</v>
      </c>
      <c r="AV8" s="15"/>
      <c r="AW8" s="15"/>
      <c r="AX8" s="15"/>
      <c r="AY8" s="15"/>
      <c r="AZ8" s="15"/>
      <c r="BA8" s="15"/>
      <c r="BB8" s="15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</row>
    <row r="9" spans="1:79" s="13" customFormat="1" x14ac:dyDescent="0.2">
      <c r="BE9" s="17"/>
      <c r="BF9" s="17"/>
      <c r="BG9" s="17"/>
      <c r="BH9" s="17"/>
      <c r="BI9" s="17"/>
      <c r="BJ9" s="17"/>
      <c r="BK9" s="17"/>
      <c r="BL9" s="17"/>
    </row>
    <row r="10" spans="1:79" s="13" customFormat="1" ht="15" customHeight="1" x14ac:dyDescent="0.2">
      <c r="A10" s="18" t="s">
        <v>12</v>
      </c>
      <c r="B10" s="7" t="s">
        <v>13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9"/>
      <c r="N10" s="10" t="s">
        <v>14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2"/>
      <c r="AU10" s="7" t="s">
        <v>8</v>
      </c>
      <c r="AV10" s="8"/>
      <c r="AW10" s="8"/>
      <c r="AX10" s="8"/>
      <c r="AY10" s="8"/>
      <c r="AZ10" s="8"/>
      <c r="BA10" s="8"/>
      <c r="BB10" s="8"/>
      <c r="BC10" s="19"/>
      <c r="BD10" s="19"/>
      <c r="BE10" s="19"/>
      <c r="BF10" s="19"/>
      <c r="BG10" s="19"/>
      <c r="BH10" s="19"/>
      <c r="BI10" s="19"/>
      <c r="BJ10" s="19"/>
      <c r="BK10" s="19"/>
      <c r="BL10" s="20"/>
      <c r="BM10" s="17"/>
      <c r="BN10" s="17"/>
      <c r="BO10" s="17"/>
      <c r="BP10" s="19"/>
      <c r="BQ10" s="19"/>
      <c r="BR10" s="19"/>
      <c r="BS10" s="19"/>
      <c r="BT10" s="19"/>
      <c r="BU10" s="19"/>
      <c r="BV10" s="19"/>
      <c r="BW10" s="19"/>
    </row>
    <row r="11" spans="1:79" s="13" customFormat="1" ht="24" customHeight="1" x14ac:dyDescent="0.2">
      <c r="A11" s="21"/>
      <c r="B11" s="15" t="s">
        <v>9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4"/>
      <c r="N11" s="16" t="s">
        <v>15</v>
      </c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4"/>
      <c r="AU11" s="15" t="s">
        <v>11</v>
      </c>
      <c r="AV11" s="15"/>
      <c r="AW11" s="15"/>
      <c r="AX11" s="15"/>
      <c r="AY11" s="15"/>
      <c r="AZ11" s="15"/>
      <c r="BA11" s="15"/>
      <c r="BB11" s="15"/>
      <c r="BC11" s="22"/>
      <c r="BD11" s="22"/>
      <c r="BE11" s="22"/>
      <c r="BF11" s="22"/>
      <c r="BG11" s="22"/>
      <c r="BH11" s="22"/>
      <c r="BI11" s="22"/>
      <c r="BJ11" s="22"/>
      <c r="BK11" s="23"/>
      <c r="BL11" s="22"/>
      <c r="BM11" s="17"/>
      <c r="BN11" s="17"/>
      <c r="BO11" s="17"/>
      <c r="BP11" s="22"/>
      <c r="BQ11" s="22"/>
      <c r="BR11" s="22"/>
      <c r="BS11" s="22"/>
      <c r="BT11" s="22"/>
      <c r="BU11" s="22"/>
      <c r="BV11" s="22"/>
      <c r="BW11" s="22"/>
    </row>
    <row r="12" spans="1:79" s="13" customFormat="1" x14ac:dyDescent="0.2"/>
    <row r="13" spans="1:79" s="13" customFormat="1" ht="42.75" customHeight="1" x14ac:dyDescent="0.2">
      <c r="A13" s="6" t="s">
        <v>16</v>
      </c>
      <c r="B13" s="7" t="s">
        <v>17</v>
      </c>
      <c r="C13" s="8"/>
      <c r="D13" s="8"/>
      <c r="E13" s="8"/>
      <c r="F13" s="8"/>
      <c r="G13" s="8"/>
      <c r="H13" s="8"/>
      <c r="I13" s="8"/>
      <c r="J13" s="8"/>
      <c r="K13" s="8"/>
      <c r="L13" s="8"/>
      <c r="N13" s="7" t="s">
        <v>18</v>
      </c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19"/>
      <c r="AA13" s="7" t="s">
        <v>19</v>
      </c>
      <c r="AB13" s="8"/>
      <c r="AC13" s="8"/>
      <c r="AD13" s="8"/>
      <c r="AE13" s="8"/>
      <c r="AF13" s="8"/>
      <c r="AG13" s="8"/>
      <c r="AH13" s="8"/>
      <c r="AI13" s="8"/>
      <c r="AJ13" s="19"/>
      <c r="AK13" s="24" t="s">
        <v>20</v>
      </c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9"/>
      <c r="BE13" s="7" t="s">
        <v>21</v>
      </c>
      <c r="BF13" s="8"/>
      <c r="BG13" s="8"/>
      <c r="BH13" s="8"/>
      <c r="BI13" s="8"/>
      <c r="BJ13" s="8"/>
      <c r="BK13" s="8"/>
      <c r="BL13" s="8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</row>
    <row r="14" spans="1:79" s="13" customFormat="1" ht="25.5" customHeight="1" x14ac:dyDescent="0.2">
      <c r="B14" s="15" t="s">
        <v>9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N14" s="15" t="s">
        <v>22</v>
      </c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22"/>
      <c r="AA14" s="25" t="s">
        <v>23</v>
      </c>
      <c r="AB14" s="25"/>
      <c r="AC14" s="25"/>
      <c r="AD14" s="25"/>
      <c r="AE14" s="25"/>
      <c r="AF14" s="25"/>
      <c r="AG14" s="25"/>
      <c r="AH14" s="25"/>
      <c r="AI14" s="25"/>
      <c r="AJ14" s="22"/>
      <c r="AK14" s="26" t="s">
        <v>24</v>
      </c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2"/>
      <c r="BE14" s="15" t="s">
        <v>25</v>
      </c>
      <c r="BF14" s="15"/>
      <c r="BG14" s="15"/>
      <c r="BH14" s="15"/>
      <c r="BI14" s="15"/>
      <c r="BJ14" s="15"/>
      <c r="BK14" s="15"/>
      <c r="BL14" s="15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</row>
    <row r="15" spans="1:79" ht="6.75" customHeight="1" x14ac:dyDescent="0.2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</row>
    <row r="16" spans="1:79" ht="24.95" customHeight="1" x14ac:dyDescent="0.2">
      <c r="A16" s="28" t="s">
        <v>26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9">
        <f>AS16+I17</f>
        <v>59619109</v>
      </c>
      <c r="V16" s="29"/>
      <c r="W16" s="29"/>
      <c r="X16" s="29"/>
      <c r="Y16" s="29"/>
      <c r="Z16" s="29"/>
      <c r="AA16" s="29"/>
      <c r="AB16" s="29"/>
      <c r="AC16" s="29"/>
      <c r="AD16" s="29"/>
      <c r="AE16" s="30" t="s">
        <v>27</v>
      </c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29">
        <f>59072100-190000+108365+220000+214850</f>
        <v>59425315</v>
      </c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31" t="s">
        <v>28</v>
      </c>
      <c r="BE16" s="31"/>
      <c r="BF16" s="31"/>
      <c r="BG16" s="31"/>
      <c r="BH16" s="31"/>
      <c r="BI16" s="31"/>
      <c r="BJ16" s="31"/>
      <c r="BK16" s="31"/>
      <c r="BL16" s="31"/>
    </row>
    <row r="17" spans="1:79" ht="24.95" customHeight="1" x14ac:dyDescent="0.2">
      <c r="A17" s="31" t="s">
        <v>29</v>
      </c>
      <c r="B17" s="31"/>
      <c r="C17" s="31"/>
      <c r="D17" s="31"/>
      <c r="E17" s="31"/>
      <c r="F17" s="31"/>
      <c r="G17" s="31"/>
      <c r="H17" s="31"/>
      <c r="I17" s="29">
        <f>68000+97000-1000+29794</f>
        <v>193794</v>
      </c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31" t="s">
        <v>30</v>
      </c>
      <c r="U17" s="31"/>
      <c r="V17" s="31"/>
      <c r="W17" s="31"/>
      <c r="X17" s="32"/>
      <c r="Y17" s="32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4"/>
      <c r="AO17" s="34"/>
      <c r="AP17" s="34"/>
      <c r="AQ17" s="34"/>
      <c r="AR17" s="34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34"/>
      <c r="BE17" s="34"/>
      <c r="BF17" s="34"/>
      <c r="BG17" s="34"/>
      <c r="BH17" s="34"/>
      <c r="BI17" s="34"/>
      <c r="BJ17" s="27"/>
      <c r="BK17" s="27"/>
      <c r="BL17" s="27"/>
    </row>
    <row r="18" spans="1:79" ht="12.75" customHeight="1" x14ac:dyDescent="0.2">
      <c r="A18" s="35"/>
      <c r="B18" s="35"/>
      <c r="C18" s="35"/>
      <c r="D18" s="35"/>
      <c r="E18" s="35"/>
      <c r="F18" s="35"/>
      <c r="G18" s="35"/>
      <c r="H18" s="35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5"/>
      <c r="U18" s="35"/>
      <c r="V18" s="35"/>
      <c r="W18" s="35"/>
      <c r="X18" s="32"/>
      <c r="Y18" s="32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4"/>
      <c r="AO18" s="34"/>
      <c r="AP18" s="34"/>
      <c r="AQ18" s="34"/>
      <c r="AR18" s="34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34"/>
      <c r="BE18" s="34"/>
      <c r="BF18" s="34"/>
      <c r="BG18" s="34"/>
      <c r="BH18" s="34"/>
      <c r="BI18" s="34"/>
      <c r="BJ18" s="27"/>
      <c r="BK18" s="27"/>
      <c r="BL18" s="27"/>
    </row>
    <row r="19" spans="1:79" ht="15.75" customHeight="1" x14ac:dyDescent="0.2">
      <c r="A19" s="36" t="s">
        <v>31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</row>
    <row r="20" spans="1:79" ht="189" customHeight="1" x14ac:dyDescent="0.2">
      <c r="A20" s="37" t="s">
        <v>32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</row>
    <row r="21" spans="1:79" ht="12.75" customHeight="1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</row>
    <row r="22" spans="1:79" ht="15.75" customHeight="1" x14ac:dyDescent="0.2">
      <c r="A22" s="31" t="s">
        <v>33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</row>
    <row r="23" spans="1:79" ht="27.75" customHeight="1" x14ac:dyDescent="0.2">
      <c r="A23" s="39" t="s">
        <v>34</v>
      </c>
      <c r="B23" s="39"/>
      <c r="C23" s="39"/>
      <c r="D23" s="39"/>
      <c r="E23" s="39"/>
      <c r="F23" s="39"/>
      <c r="G23" s="40" t="s">
        <v>35</v>
      </c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2"/>
    </row>
    <row r="24" spans="1:79" ht="15.75" hidden="1" x14ac:dyDescent="0.2">
      <c r="A24" s="43">
        <v>1</v>
      </c>
      <c r="B24" s="43"/>
      <c r="C24" s="43"/>
      <c r="D24" s="43"/>
      <c r="E24" s="43"/>
      <c r="F24" s="43"/>
      <c r="G24" s="40">
        <v>2</v>
      </c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2"/>
    </row>
    <row r="25" spans="1:79" ht="10.5" hidden="1" customHeight="1" x14ac:dyDescent="0.2">
      <c r="A25" s="44" t="s">
        <v>36</v>
      </c>
      <c r="B25" s="44"/>
      <c r="C25" s="44"/>
      <c r="D25" s="44"/>
      <c r="E25" s="44"/>
      <c r="F25" s="44"/>
      <c r="G25" s="45" t="s">
        <v>37</v>
      </c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7"/>
      <c r="CA25" s="1" t="s">
        <v>38</v>
      </c>
    </row>
    <row r="26" spans="1:79" ht="12.75" customHeight="1" x14ac:dyDescent="0.2">
      <c r="A26" s="44">
        <v>1</v>
      </c>
      <c r="B26" s="44"/>
      <c r="C26" s="44"/>
      <c r="D26" s="44"/>
      <c r="E26" s="44"/>
      <c r="F26" s="44"/>
      <c r="G26" s="48" t="s">
        <v>39</v>
      </c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50"/>
      <c r="CA26" s="1" t="s">
        <v>40</v>
      </c>
    </row>
    <row r="27" spans="1:79" ht="12.75" customHeight="1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</row>
    <row r="28" spans="1:79" ht="15.95" customHeight="1" x14ac:dyDescent="0.2">
      <c r="A28" s="31" t="s">
        <v>41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</row>
    <row r="29" spans="1:79" ht="15.95" customHeight="1" x14ac:dyDescent="0.2">
      <c r="A29" s="37" t="s">
        <v>42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</row>
    <row r="30" spans="1:79" ht="12.75" customHeight="1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</row>
    <row r="31" spans="1:79" ht="15.75" customHeight="1" x14ac:dyDescent="0.2">
      <c r="A31" s="31" t="s">
        <v>43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</row>
    <row r="32" spans="1:79" ht="27.75" customHeight="1" x14ac:dyDescent="0.2">
      <c r="A32" s="39" t="s">
        <v>34</v>
      </c>
      <c r="B32" s="39"/>
      <c r="C32" s="39"/>
      <c r="D32" s="39"/>
      <c r="E32" s="39"/>
      <c r="F32" s="39"/>
      <c r="G32" s="40" t="s">
        <v>44</v>
      </c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2"/>
    </row>
    <row r="33" spans="1:79" ht="15.75" hidden="1" x14ac:dyDescent="0.2">
      <c r="A33" s="43">
        <v>1</v>
      </c>
      <c r="B33" s="43"/>
      <c r="C33" s="43"/>
      <c r="D33" s="43"/>
      <c r="E33" s="43"/>
      <c r="F33" s="43"/>
      <c r="G33" s="40">
        <v>2</v>
      </c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2"/>
    </row>
    <row r="34" spans="1:79" ht="10.5" hidden="1" customHeight="1" x14ac:dyDescent="0.2">
      <c r="A34" s="44" t="s">
        <v>45</v>
      </c>
      <c r="B34" s="44"/>
      <c r="C34" s="44"/>
      <c r="D34" s="44"/>
      <c r="E34" s="44"/>
      <c r="F34" s="44"/>
      <c r="G34" s="45" t="s">
        <v>37</v>
      </c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  <c r="BF34" s="46"/>
      <c r="BG34" s="46"/>
      <c r="BH34" s="46"/>
      <c r="BI34" s="46"/>
      <c r="BJ34" s="46"/>
      <c r="BK34" s="46"/>
      <c r="BL34" s="47"/>
      <c r="CA34" s="1" t="s">
        <v>46</v>
      </c>
    </row>
    <row r="35" spans="1:79" ht="12.75" customHeight="1" x14ac:dyDescent="0.2">
      <c r="A35" s="44">
        <v>1</v>
      </c>
      <c r="B35" s="44"/>
      <c r="C35" s="44"/>
      <c r="D35" s="44"/>
      <c r="E35" s="44"/>
      <c r="F35" s="44"/>
      <c r="G35" s="48" t="s">
        <v>47</v>
      </c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50"/>
      <c r="CA35" s="1" t="s">
        <v>48</v>
      </c>
    </row>
    <row r="36" spans="1:79" x14ac:dyDescent="0.2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</row>
    <row r="37" spans="1:79" ht="15.75" customHeight="1" x14ac:dyDescent="0.2">
      <c r="A37" s="31" t="s">
        <v>49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</row>
    <row r="38" spans="1:79" ht="15" customHeight="1" x14ac:dyDescent="0.2">
      <c r="A38" s="55" t="s">
        <v>50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6"/>
      <c r="BB38" s="56"/>
      <c r="BC38" s="56"/>
      <c r="BD38" s="56"/>
      <c r="BE38" s="56"/>
      <c r="BF38" s="56"/>
      <c r="BG38" s="56"/>
      <c r="BH38" s="56"/>
      <c r="BI38" s="57"/>
      <c r="BJ38" s="57"/>
      <c r="BK38" s="57"/>
      <c r="BL38" s="57"/>
    </row>
    <row r="39" spans="1:79" ht="15.95" customHeight="1" x14ac:dyDescent="0.2">
      <c r="A39" s="43" t="s">
        <v>34</v>
      </c>
      <c r="B39" s="43"/>
      <c r="C39" s="43"/>
      <c r="D39" s="58" t="s">
        <v>51</v>
      </c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60"/>
      <c r="AC39" s="43" t="s">
        <v>52</v>
      </c>
      <c r="AD39" s="43"/>
      <c r="AE39" s="43"/>
      <c r="AF39" s="43"/>
      <c r="AG39" s="43"/>
      <c r="AH39" s="43"/>
      <c r="AI39" s="43"/>
      <c r="AJ39" s="43"/>
      <c r="AK39" s="43" t="s">
        <v>53</v>
      </c>
      <c r="AL39" s="43"/>
      <c r="AM39" s="43"/>
      <c r="AN39" s="43"/>
      <c r="AO39" s="43"/>
      <c r="AP39" s="43"/>
      <c r="AQ39" s="43"/>
      <c r="AR39" s="43"/>
      <c r="AS39" s="43" t="s">
        <v>54</v>
      </c>
      <c r="AT39" s="43"/>
      <c r="AU39" s="43"/>
      <c r="AV39" s="43"/>
      <c r="AW39" s="43"/>
      <c r="AX39" s="43"/>
      <c r="AY39" s="43"/>
      <c r="AZ39" s="43"/>
      <c r="BA39" s="61"/>
      <c r="BB39" s="61"/>
      <c r="BC39" s="61"/>
      <c r="BD39" s="61"/>
      <c r="BE39" s="61"/>
      <c r="BF39" s="61"/>
      <c r="BG39" s="61"/>
      <c r="BH39" s="61"/>
    </row>
    <row r="40" spans="1:79" ht="29.1" customHeight="1" x14ac:dyDescent="0.2">
      <c r="A40" s="43"/>
      <c r="B40" s="43"/>
      <c r="C40" s="43"/>
      <c r="D40" s="62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4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61"/>
      <c r="BB40" s="61"/>
      <c r="BC40" s="61"/>
      <c r="BD40" s="61"/>
      <c r="BE40" s="61"/>
      <c r="BF40" s="61"/>
      <c r="BG40" s="61"/>
      <c r="BH40" s="61"/>
    </row>
    <row r="41" spans="1:79" ht="15.75" x14ac:dyDescent="0.2">
      <c r="A41" s="43">
        <v>1</v>
      </c>
      <c r="B41" s="43"/>
      <c r="C41" s="43"/>
      <c r="D41" s="65">
        <v>2</v>
      </c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7"/>
      <c r="AC41" s="43">
        <v>3</v>
      </c>
      <c r="AD41" s="43"/>
      <c r="AE41" s="43"/>
      <c r="AF41" s="43"/>
      <c r="AG41" s="43"/>
      <c r="AH41" s="43"/>
      <c r="AI41" s="43"/>
      <c r="AJ41" s="43"/>
      <c r="AK41" s="43">
        <v>4</v>
      </c>
      <c r="AL41" s="43"/>
      <c r="AM41" s="43"/>
      <c r="AN41" s="43"/>
      <c r="AO41" s="43"/>
      <c r="AP41" s="43"/>
      <c r="AQ41" s="43"/>
      <c r="AR41" s="43"/>
      <c r="AS41" s="43">
        <v>5</v>
      </c>
      <c r="AT41" s="43"/>
      <c r="AU41" s="43"/>
      <c r="AV41" s="43"/>
      <c r="AW41" s="43"/>
      <c r="AX41" s="43"/>
      <c r="AY41" s="43"/>
      <c r="AZ41" s="43"/>
      <c r="BA41" s="61"/>
      <c r="BB41" s="61"/>
      <c r="BC41" s="61"/>
      <c r="BD41" s="61"/>
      <c r="BE41" s="61"/>
      <c r="BF41" s="61"/>
      <c r="BG41" s="61"/>
      <c r="BH41" s="61"/>
    </row>
    <row r="42" spans="1:79" s="75" customFormat="1" ht="12.75" hidden="1" customHeight="1" x14ac:dyDescent="0.2">
      <c r="A42" s="44" t="s">
        <v>45</v>
      </c>
      <c r="B42" s="44"/>
      <c r="C42" s="44"/>
      <c r="D42" s="68" t="s">
        <v>37</v>
      </c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70"/>
      <c r="AC42" s="71" t="s">
        <v>55</v>
      </c>
      <c r="AD42" s="71"/>
      <c r="AE42" s="71"/>
      <c r="AF42" s="71"/>
      <c r="AG42" s="71"/>
      <c r="AH42" s="71"/>
      <c r="AI42" s="71"/>
      <c r="AJ42" s="71"/>
      <c r="AK42" s="71" t="s">
        <v>56</v>
      </c>
      <c r="AL42" s="71"/>
      <c r="AM42" s="71"/>
      <c r="AN42" s="71"/>
      <c r="AO42" s="71"/>
      <c r="AP42" s="71"/>
      <c r="AQ42" s="71"/>
      <c r="AR42" s="71"/>
      <c r="AS42" s="72" t="s">
        <v>57</v>
      </c>
      <c r="AT42" s="71"/>
      <c r="AU42" s="71"/>
      <c r="AV42" s="71"/>
      <c r="AW42" s="71"/>
      <c r="AX42" s="71"/>
      <c r="AY42" s="71"/>
      <c r="AZ42" s="71"/>
      <c r="BA42" s="73"/>
      <c r="BB42" s="74"/>
      <c r="BC42" s="74"/>
      <c r="BD42" s="74"/>
      <c r="BE42" s="74"/>
      <c r="BF42" s="74"/>
      <c r="BG42" s="74"/>
      <c r="BH42" s="74"/>
      <c r="CA42" s="75" t="s">
        <v>58</v>
      </c>
    </row>
    <row r="43" spans="1:79" ht="25.5" customHeight="1" x14ac:dyDescent="0.2">
      <c r="A43" s="44">
        <v>1</v>
      </c>
      <c r="B43" s="44"/>
      <c r="C43" s="44"/>
      <c r="D43" s="48" t="s">
        <v>59</v>
      </c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50"/>
      <c r="AC43" s="76">
        <f>58990465+220000+214850</f>
        <v>59425315</v>
      </c>
      <c r="AD43" s="76"/>
      <c r="AE43" s="76"/>
      <c r="AF43" s="76"/>
      <c r="AG43" s="76"/>
      <c r="AH43" s="76"/>
      <c r="AI43" s="76"/>
      <c r="AJ43" s="76"/>
      <c r="AK43" s="76">
        <v>193794</v>
      </c>
      <c r="AL43" s="76"/>
      <c r="AM43" s="76"/>
      <c r="AN43" s="76"/>
      <c r="AO43" s="76"/>
      <c r="AP43" s="76"/>
      <c r="AQ43" s="76"/>
      <c r="AR43" s="76"/>
      <c r="AS43" s="76">
        <f>AC43+AK43</f>
        <v>59619109</v>
      </c>
      <c r="AT43" s="76"/>
      <c r="AU43" s="76"/>
      <c r="AV43" s="76"/>
      <c r="AW43" s="76"/>
      <c r="AX43" s="76"/>
      <c r="AY43" s="76"/>
      <c r="AZ43" s="76"/>
      <c r="BA43" s="77"/>
      <c r="BB43" s="77"/>
      <c r="BC43" s="77"/>
      <c r="BD43" s="77"/>
      <c r="BE43" s="77"/>
      <c r="BF43" s="77"/>
      <c r="BG43" s="77"/>
      <c r="BH43" s="77"/>
      <c r="CA43" s="1" t="s">
        <v>60</v>
      </c>
    </row>
    <row r="44" spans="1:79" s="75" customFormat="1" x14ac:dyDescent="0.2">
      <c r="A44" s="78"/>
      <c r="B44" s="78"/>
      <c r="C44" s="78"/>
      <c r="D44" s="79" t="s">
        <v>61</v>
      </c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1"/>
      <c r="AC44" s="82">
        <f>AC43</f>
        <v>59425315</v>
      </c>
      <c r="AD44" s="82"/>
      <c r="AE44" s="82"/>
      <c r="AF44" s="82"/>
      <c r="AG44" s="82"/>
      <c r="AH44" s="82"/>
      <c r="AI44" s="82"/>
      <c r="AJ44" s="82"/>
      <c r="AK44" s="82">
        <f>AK43</f>
        <v>193794</v>
      </c>
      <c r="AL44" s="82"/>
      <c r="AM44" s="82"/>
      <c r="AN44" s="82"/>
      <c r="AO44" s="82"/>
      <c r="AP44" s="82"/>
      <c r="AQ44" s="82"/>
      <c r="AR44" s="82"/>
      <c r="AS44" s="82">
        <f>AS43</f>
        <v>59619109</v>
      </c>
      <c r="AT44" s="82"/>
      <c r="AU44" s="82"/>
      <c r="AV44" s="82"/>
      <c r="AW44" s="82"/>
      <c r="AX44" s="82"/>
      <c r="AY44" s="82"/>
      <c r="AZ44" s="82"/>
      <c r="BA44" s="83"/>
      <c r="BB44" s="83"/>
      <c r="BC44" s="83"/>
      <c r="BD44" s="83"/>
      <c r="BE44" s="83"/>
      <c r="BF44" s="83"/>
      <c r="BG44" s="83"/>
      <c r="BH44" s="83"/>
    </row>
    <row r="46" spans="1:79" ht="15.75" customHeight="1" x14ac:dyDescent="0.2">
      <c r="A46" s="36" t="s">
        <v>62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</row>
    <row r="47" spans="1:79" ht="15" customHeight="1" x14ac:dyDescent="0.2">
      <c r="A47" s="55" t="s">
        <v>50</v>
      </c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</row>
    <row r="48" spans="1:79" ht="15.95" customHeight="1" x14ac:dyDescent="0.2">
      <c r="A48" s="43" t="s">
        <v>34</v>
      </c>
      <c r="B48" s="43"/>
      <c r="C48" s="43"/>
      <c r="D48" s="58" t="s">
        <v>63</v>
      </c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60"/>
      <c r="AB48" s="43" t="s">
        <v>52</v>
      </c>
      <c r="AC48" s="43"/>
      <c r="AD48" s="43"/>
      <c r="AE48" s="43"/>
      <c r="AF48" s="43"/>
      <c r="AG48" s="43"/>
      <c r="AH48" s="43"/>
      <c r="AI48" s="43"/>
      <c r="AJ48" s="43" t="s">
        <v>53</v>
      </c>
      <c r="AK48" s="43"/>
      <c r="AL48" s="43"/>
      <c r="AM48" s="43"/>
      <c r="AN48" s="43"/>
      <c r="AO48" s="43"/>
      <c r="AP48" s="43"/>
      <c r="AQ48" s="43"/>
      <c r="AR48" s="43" t="s">
        <v>54</v>
      </c>
      <c r="AS48" s="43"/>
      <c r="AT48" s="43"/>
      <c r="AU48" s="43"/>
      <c r="AV48" s="43"/>
      <c r="AW48" s="43"/>
      <c r="AX48" s="43"/>
      <c r="AY48" s="43"/>
    </row>
    <row r="49" spans="1:79" ht="29.1" customHeight="1" x14ac:dyDescent="0.2">
      <c r="A49" s="43"/>
      <c r="B49" s="43"/>
      <c r="C49" s="43"/>
      <c r="D49" s="62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4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</row>
    <row r="50" spans="1:79" ht="15.75" customHeight="1" x14ac:dyDescent="0.2">
      <c r="A50" s="43">
        <v>1</v>
      </c>
      <c r="B50" s="43"/>
      <c r="C50" s="43"/>
      <c r="D50" s="65">
        <v>2</v>
      </c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7"/>
      <c r="AB50" s="43">
        <v>3</v>
      </c>
      <c r="AC50" s="43"/>
      <c r="AD50" s="43"/>
      <c r="AE50" s="43"/>
      <c r="AF50" s="43"/>
      <c r="AG50" s="43"/>
      <c r="AH50" s="43"/>
      <c r="AI50" s="43"/>
      <c r="AJ50" s="43">
        <v>4</v>
      </c>
      <c r="AK50" s="43"/>
      <c r="AL50" s="43"/>
      <c r="AM50" s="43"/>
      <c r="AN50" s="43"/>
      <c r="AO50" s="43"/>
      <c r="AP50" s="43"/>
      <c r="AQ50" s="43"/>
      <c r="AR50" s="43">
        <v>5</v>
      </c>
      <c r="AS50" s="43"/>
      <c r="AT50" s="43"/>
      <c r="AU50" s="43"/>
      <c r="AV50" s="43"/>
      <c r="AW50" s="43"/>
      <c r="AX50" s="43"/>
      <c r="AY50" s="43"/>
    </row>
    <row r="51" spans="1:79" ht="12.75" hidden="1" customHeight="1" x14ac:dyDescent="0.2">
      <c r="A51" s="44" t="s">
        <v>45</v>
      </c>
      <c r="B51" s="44"/>
      <c r="C51" s="44"/>
      <c r="D51" s="45" t="s">
        <v>37</v>
      </c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7"/>
      <c r="AB51" s="71" t="s">
        <v>55</v>
      </c>
      <c r="AC51" s="71"/>
      <c r="AD51" s="71"/>
      <c r="AE51" s="71"/>
      <c r="AF51" s="71"/>
      <c r="AG51" s="71"/>
      <c r="AH51" s="71"/>
      <c r="AI51" s="71"/>
      <c r="AJ51" s="71" t="s">
        <v>56</v>
      </c>
      <c r="AK51" s="71"/>
      <c r="AL51" s="71"/>
      <c r="AM51" s="71"/>
      <c r="AN51" s="71"/>
      <c r="AO51" s="71"/>
      <c r="AP51" s="71"/>
      <c r="AQ51" s="71"/>
      <c r="AR51" s="71" t="s">
        <v>57</v>
      </c>
      <c r="AS51" s="71"/>
      <c r="AT51" s="71"/>
      <c r="AU51" s="71"/>
      <c r="AV51" s="71"/>
      <c r="AW51" s="71"/>
      <c r="AX51" s="71"/>
      <c r="AY51" s="71"/>
      <c r="CA51" s="1" t="s">
        <v>64</v>
      </c>
    </row>
    <row r="52" spans="1:79" s="75" customFormat="1" ht="12.75" customHeight="1" x14ac:dyDescent="0.2">
      <c r="A52" s="78"/>
      <c r="B52" s="78"/>
      <c r="C52" s="78"/>
      <c r="D52" s="84" t="s">
        <v>54</v>
      </c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6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>
        <f>AB52+AJ52</f>
        <v>0</v>
      </c>
      <c r="AS52" s="82"/>
      <c r="AT52" s="82"/>
      <c r="AU52" s="82"/>
      <c r="AV52" s="82"/>
      <c r="AW52" s="82"/>
      <c r="AX52" s="82"/>
      <c r="AY52" s="82"/>
      <c r="CA52" s="75" t="s">
        <v>65</v>
      </c>
    </row>
    <row r="54" spans="1:79" ht="15.75" customHeight="1" x14ac:dyDescent="0.2">
      <c r="A54" s="31" t="s">
        <v>66</v>
      </c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</row>
    <row r="55" spans="1:79" ht="30" customHeight="1" x14ac:dyDescent="0.2">
      <c r="A55" s="43" t="s">
        <v>34</v>
      </c>
      <c r="B55" s="43"/>
      <c r="C55" s="43"/>
      <c r="D55" s="43"/>
      <c r="E55" s="43"/>
      <c r="F55" s="43"/>
      <c r="G55" s="65" t="s">
        <v>67</v>
      </c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7"/>
      <c r="Z55" s="43" t="s">
        <v>68</v>
      </c>
      <c r="AA55" s="43"/>
      <c r="AB55" s="43"/>
      <c r="AC55" s="43"/>
      <c r="AD55" s="43"/>
      <c r="AE55" s="43" t="s">
        <v>69</v>
      </c>
      <c r="AF55" s="43"/>
      <c r="AG55" s="43"/>
      <c r="AH55" s="43"/>
      <c r="AI55" s="43"/>
      <c r="AJ55" s="43"/>
      <c r="AK55" s="43"/>
      <c r="AL55" s="43"/>
      <c r="AM55" s="43"/>
      <c r="AN55" s="43"/>
      <c r="AO55" s="65" t="s">
        <v>52</v>
      </c>
      <c r="AP55" s="66"/>
      <c r="AQ55" s="66"/>
      <c r="AR55" s="66"/>
      <c r="AS55" s="66"/>
      <c r="AT55" s="66"/>
      <c r="AU55" s="66"/>
      <c r="AV55" s="67"/>
      <c r="AW55" s="65" t="s">
        <v>53</v>
      </c>
      <c r="AX55" s="66"/>
      <c r="AY55" s="66"/>
      <c r="AZ55" s="66"/>
      <c r="BA55" s="66"/>
      <c r="BB55" s="66"/>
      <c r="BC55" s="66"/>
      <c r="BD55" s="67"/>
      <c r="BE55" s="65" t="s">
        <v>54</v>
      </c>
      <c r="BF55" s="66"/>
      <c r="BG55" s="66"/>
      <c r="BH55" s="66"/>
      <c r="BI55" s="66"/>
      <c r="BJ55" s="66"/>
      <c r="BK55" s="66"/>
      <c r="BL55" s="67"/>
    </row>
    <row r="56" spans="1:79" ht="15.75" customHeight="1" x14ac:dyDescent="0.2">
      <c r="A56" s="43">
        <v>1</v>
      </c>
      <c r="B56" s="43"/>
      <c r="C56" s="43"/>
      <c r="D56" s="43"/>
      <c r="E56" s="43"/>
      <c r="F56" s="43"/>
      <c r="G56" s="65">
        <v>2</v>
      </c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7"/>
      <c r="Z56" s="43">
        <v>3</v>
      </c>
      <c r="AA56" s="43"/>
      <c r="AB56" s="43"/>
      <c r="AC56" s="43"/>
      <c r="AD56" s="43"/>
      <c r="AE56" s="43">
        <v>4</v>
      </c>
      <c r="AF56" s="43"/>
      <c r="AG56" s="43"/>
      <c r="AH56" s="43"/>
      <c r="AI56" s="43"/>
      <c r="AJ56" s="43"/>
      <c r="AK56" s="43"/>
      <c r="AL56" s="43"/>
      <c r="AM56" s="43"/>
      <c r="AN56" s="43"/>
      <c r="AO56" s="43">
        <v>5</v>
      </c>
      <c r="AP56" s="43"/>
      <c r="AQ56" s="43"/>
      <c r="AR56" s="43"/>
      <c r="AS56" s="43"/>
      <c r="AT56" s="43"/>
      <c r="AU56" s="43"/>
      <c r="AV56" s="43"/>
      <c r="AW56" s="43">
        <v>6</v>
      </c>
      <c r="AX56" s="43"/>
      <c r="AY56" s="43"/>
      <c r="AZ56" s="43"/>
      <c r="BA56" s="43"/>
      <c r="BB56" s="43"/>
      <c r="BC56" s="43"/>
      <c r="BD56" s="43"/>
      <c r="BE56" s="43">
        <v>7</v>
      </c>
      <c r="BF56" s="43"/>
      <c r="BG56" s="43"/>
      <c r="BH56" s="43"/>
      <c r="BI56" s="43"/>
      <c r="BJ56" s="43"/>
      <c r="BK56" s="43"/>
      <c r="BL56" s="43"/>
    </row>
    <row r="57" spans="1:79" ht="12.75" hidden="1" customHeight="1" x14ac:dyDescent="0.2">
      <c r="A57" s="44" t="s">
        <v>36</v>
      </c>
      <c r="B57" s="44"/>
      <c r="C57" s="44"/>
      <c r="D57" s="44"/>
      <c r="E57" s="44"/>
      <c r="F57" s="44"/>
      <c r="G57" s="45" t="s">
        <v>37</v>
      </c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7"/>
      <c r="Z57" s="44" t="s">
        <v>70</v>
      </c>
      <c r="AA57" s="44"/>
      <c r="AB57" s="44"/>
      <c r="AC57" s="44"/>
      <c r="AD57" s="44"/>
      <c r="AE57" s="87" t="s">
        <v>71</v>
      </c>
      <c r="AF57" s="87"/>
      <c r="AG57" s="87"/>
      <c r="AH57" s="87"/>
      <c r="AI57" s="87"/>
      <c r="AJ57" s="87"/>
      <c r="AK57" s="87"/>
      <c r="AL57" s="87"/>
      <c r="AM57" s="87"/>
      <c r="AN57" s="45"/>
      <c r="AO57" s="71" t="s">
        <v>55</v>
      </c>
      <c r="AP57" s="71"/>
      <c r="AQ57" s="71"/>
      <c r="AR57" s="71"/>
      <c r="AS57" s="71"/>
      <c r="AT57" s="71"/>
      <c r="AU57" s="71"/>
      <c r="AV57" s="71"/>
      <c r="AW57" s="71" t="s">
        <v>72</v>
      </c>
      <c r="AX57" s="71"/>
      <c r="AY57" s="71"/>
      <c r="AZ57" s="71"/>
      <c r="BA57" s="71"/>
      <c r="BB57" s="71"/>
      <c r="BC57" s="71"/>
      <c r="BD57" s="71"/>
      <c r="BE57" s="71" t="s">
        <v>73</v>
      </c>
      <c r="BF57" s="71"/>
      <c r="BG57" s="71"/>
      <c r="BH57" s="71"/>
      <c r="BI57" s="71"/>
      <c r="BJ57" s="71"/>
      <c r="BK57" s="71"/>
      <c r="BL57" s="71"/>
      <c r="CA57" s="1" t="s">
        <v>74</v>
      </c>
    </row>
    <row r="58" spans="1:79" s="75" customFormat="1" ht="12.75" customHeight="1" x14ac:dyDescent="0.2">
      <c r="A58" s="78">
        <v>0</v>
      </c>
      <c r="B58" s="78"/>
      <c r="C58" s="78"/>
      <c r="D58" s="78"/>
      <c r="E58" s="78"/>
      <c r="F58" s="78"/>
      <c r="G58" s="88" t="s">
        <v>75</v>
      </c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90"/>
      <c r="Z58" s="91"/>
      <c r="AA58" s="91"/>
      <c r="AB58" s="91"/>
      <c r="AC58" s="91"/>
      <c r="AD58" s="91"/>
      <c r="AE58" s="92"/>
      <c r="AF58" s="92"/>
      <c r="AG58" s="92"/>
      <c r="AH58" s="92"/>
      <c r="AI58" s="92"/>
      <c r="AJ58" s="92"/>
      <c r="AK58" s="92"/>
      <c r="AL58" s="92"/>
      <c r="AM58" s="92"/>
      <c r="AN58" s="84"/>
      <c r="AO58" s="82"/>
      <c r="AP58" s="82"/>
      <c r="AQ58" s="82"/>
      <c r="AR58" s="82"/>
      <c r="AS58" s="82"/>
      <c r="AT58" s="82"/>
      <c r="AU58" s="82"/>
      <c r="AV58" s="82"/>
      <c r="AW58" s="82"/>
      <c r="AX58" s="82"/>
      <c r="AY58" s="82"/>
      <c r="AZ58" s="82"/>
      <c r="BA58" s="82"/>
      <c r="BB58" s="82"/>
      <c r="BC58" s="82"/>
      <c r="BD58" s="82"/>
      <c r="BE58" s="82"/>
      <c r="BF58" s="82"/>
      <c r="BG58" s="82"/>
      <c r="BH58" s="82"/>
      <c r="BI58" s="82"/>
      <c r="BJ58" s="82"/>
      <c r="BK58" s="82"/>
      <c r="BL58" s="82"/>
      <c r="CA58" s="75" t="s">
        <v>76</v>
      </c>
    </row>
    <row r="59" spans="1:79" ht="12.75" customHeight="1" x14ac:dyDescent="0.2">
      <c r="A59" s="44">
        <v>1</v>
      </c>
      <c r="B59" s="44"/>
      <c r="C59" s="44"/>
      <c r="D59" s="44"/>
      <c r="E59" s="44"/>
      <c r="F59" s="44"/>
      <c r="G59" s="93" t="s">
        <v>77</v>
      </c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5"/>
      <c r="Z59" s="72" t="s">
        <v>78</v>
      </c>
      <c r="AA59" s="72"/>
      <c r="AB59" s="72"/>
      <c r="AC59" s="72"/>
      <c r="AD59" s="72"/>
      <c r="AE59" s="72" t="s">
        <v>79</v>
      </c>
      <c r="AF59" s="72"/>
      <c r="AG59" s="72"/>
      <c r="AH59" s="72"/>
      <c r="AI59" s="72"/>
      <c r="AJ59" s="72"/>
      <c r="AK59" s="72"/>
      <c r="AL59" s="72"/>
      <c r="AM59" s="72"/>
      <c r="AN59" s="96"/>
      <c r="AO59" s="76">
        <v>146</v>
      </c>
      <c r="AP59" s="76"/>
      <c r="AQ59" s="76"/>
      <c r="AR59" s="76"/>
      <c r="AS59" s="76"/>
      <c r="AT59" s="76"/>
      <c r="AU59" s="76"/>
      <c r="AV59" s="76"/>
      <c r="AW59" s="76">
        <v>0</v>
      </c>
      <c r="AX59" s="76"/>
      <c r="AY59" s="76"/>
      <c r="AZ59" s="76"/>
      <c r="BA59" s="76"/>
      <c r="BB59" s="76"/>
      <c r="BC59" s="76"/>
      <c r="BD59" s="76"/>
      <c r="BE59" s="76">
        <v>146</v>
      </c>
      <c r="BF59" s="76"/>
      <c r="BG59" s="76"/>
      <c r="BH59" s="76"/>
      <c r="BI59" s="76"/>
      <c r="BJ59" s="76"/>
      <c r="BK59" s="76"/>
      <c r="BL59" s="76"/>
    </row>
    <row r="60" spans="1:79" ht="39" customHeight="1" x14ac:dyDescent="0.2">
      <c r="A60" s="44">
        <v>2</v>
      </c>
      <c r="B60" s="44"/>
      <c r="C60" s="44"/>
      <c r="D60" s="44"/>
      <c r="E60" s="44"/>
      <c r="F60" s="44"/>
      <c r="G60" s="96" t="s">
        <v>80</v>
      </c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97"/>
      <c r="W60" s="97"/>
      <c r="X60" s="97"/>
      <c r="Y60" s="98"/>
      <c r="Z60" s="72" t="s">
        <v>81</v>
      </c>
      <c r="AA60" s="72"/>
      <c r="AB60" s="72"/>
      <c r="AC60" s="72"/>
      <c r="AD60" s="72"/>
      <c r="AE60" s="96" t="s">
        <v>82</v>
      </c>
      <c r="AF60" s="97"/>
      <c r="AG60" s="97"/>
      <c r="AH60" s="97"/>
      <c r="AI60" s="97"/>
      <c r="AJ60" s="97"/>
      <c r="AK60" s="97"/>
      <c r="AL60" s="97"/>
      <c r="AM60" s="97"/>
      <c r="AN60" s="98"/>
      <c r="AO60" s="76">
        <f>300000+22600+199100</f>
        <v>521700</v>
      </c>
      <c r="AP60" s="76"/>
      <c r="AQ60" s="76"/>
      <c r="AR60" s="76"/>
      <c r="AS60" s="76"/>
      <c r="AT60" s="76"/>
      <c r="AU60" s="76"/>
      <c r="AV60" s="76"/>
      <c r="AW60" s="76">
        <f>96000+65654</f>
        <v>161654</v>
      </c>
      <c r="AX60" s="76"/>
      <c r="AY60" s="76"/>
      <c r="AZ60" s="76"/>
      <c r="BA60" s="76"/>
      <c r="BB60" s="76"/>
      <c r="BC60" s="76"/>
      <c r="BD60" s="76"/>
      <c r="BE60" s="76">
        <f>AO60+AW60</f>
        <v>683354</v>
      </c>
      <c r="BF60" s="76"/>
      <c r="BG60" s="76"/>
      <c r="BH60" s="76"/>
      <c r="BI60" s="76"/>
      <c r="BJ60" s="76"/>
      <c r="BK60" s="76"/>
      <c r="BL60" s="76"/>
    </row>
    <row r="61" spans="1:79" ht="36.75" customHeight="1" x14ac:dyDescent="0.2">
      <c r="A61" s="44">
        <v>3</v>
      </c>
      <c r="B61" s="44"/>
      <c r="C61" s="44"/>
      <c r="D61" s="44"/>
      <c r="E61" s="44"/>
      <c r="F61" s="44"/>
      <c r="G61" s="96" t="s">
        <v>83</v>
      </c>
      <c r="H61" s="97"/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8"/>
      <c r="Z61" s="72" t="s">
        <v>81</v>
      </c>
      <c r="AA61" s="72"/>
      <c r="AB61" s="72"/>
      <c r="AC61" s="72"/>
      <c r="AD61" s="72"/>
      <c r="AE61" s="96" t="s">
        <v>82</v>
      </c>
      <c r="AF61" s="97"/>
      <c r="AG61" s="97"/>
      <c r="AH61" s="97"/>
      <c r="AI61" s="97"/>
      <c r="AJ61" s="97"/>
      <c r="AK61" s="97"/>
      <c r="AL61" s="97"/>
      <c r="AM61" s="97"/>
      <c r="AN61" s="98"/>
      <c r="AO61" s="76">
        <f>53371428-6000</f>
        <v>53365428</v>
      </c>
      <c r="AP61" s="76"/>
      <c r="AQ61" s="76"/>
      <c r="AR61" s="76"/>
      <c r="AS61" s="76"/>
      <c r="AT61" s="76"/>
      <c r="AU61" s="76"/>
      <c r="AV61" s="76"/>
      <c r="AW61" s="76">
        <v>0</v>
      </c>
      <c r="AX61" s="76"/>
      <c r="AY61" s="76"/>
      <c r="AZ61" s="76"/>
      <c r="BA61" s="76"/>
      <c r="BB61" s="76"/>
      <c r="BC61" s="76"/>
      <c r="BD61" s="76"/>
      <c r="BE61" s="76">
        <f t="shared" ref="BE61:BE63" si="0">AO61+AW61</f>
        <v>53365428</v>
      </c>
      <c r="BF61" s="76"/>
      <c r="BG61" s="76"/>
      <c r="BH61" s="76"/>
      <c r="BI61" s="76"/>
      <c r="BJ61" s="76"/>
      <c r="BK61" s="76"/>
      <c r="BL61" s="76"/>
    </row>
    <row r="62" spans="1:79" ht="39" customHeight="1" x14ac:dyDescent="0.2">
      <c r="A62" s="44">
        <v>4</v>
      </c>
      <c r="B62" s="44"/>
      <c r="C62" s="44"/>
      <c r="D62" s="44"/>
      <c r="E62" s="44"/>
      <c r="F62" s="44"/>
      <c r="G62" s="96" t="s">
        <v>84</v>
      </c>
      <c r="H62" s="97"/>
      <c r="I62" s="97"/>
      <c r="J62" s="97"/>
      <c r="K62" s="97"/>
      <c r="L62" s="97"/>
      <c r="M62" s="97"/>
      <c r="N62" s="97"/>
      <c r="O62" s="97"/>
      <c r="P62" s="97"/>
      <c r="Q62" s="97"/>
      <c r="R62" s="97"/>
      <c r="S62" s="97"/>
      <c r="T62" s="97"/>
      <c r="U62" s="97"/>
      <c r="V62" s="97"/>
      <c r="W62" s="97"/>
      <c r="X62" s="97"/>
      <c r="Y62" s="98"/>
      <c r="Z62" s="72" t="s">
        <v>81</v>
      </c>
      <c r="AA62" s="72"/>
      <c r="AB62" s="72"/>
      <c r="AC62" s="72"/>
      <c r="AD62" s="72"/>
      <c r="AE62" s="96" t="s">
        <v>82</v>
      </c>
      <c r="AF62" s="97"/>
      <c r="AG62" s="97"/>
      <c r="AH62" s="97"/>
      <c r="AI62" s="97"/>
      <c r="AJ62" s="97"/>
      <c r="AK62" s="97"/>
      <c r="AL62" s="97"/>
      <c r="AM62" s="97"/>
      <c r="AN62" s="98"/>
      <c r="AO62" s="76">
        <f>2229053-257777-6357</f>
        <v>1964919</v>
      </c>
      <c r="AP62" s="76"/>
      <c r="AQ62" s="76"/>
      <c r="AR62" s="76"/>
      <c r="AS62" s="76"/>
      <c r="AT62" s="76"/>
      <c r="AU62" s="76"/>
      <c r="AV62" s="76"/>
      <c r="AW62" s="76">
        <v>0</v>
      </c>
      <c r="AX62" s="76"/>
      <c r="AY62" s="76"/>
      <c r="AZ62" s="76"/>
      <c r="BA62" s="76"/>
      <c r="BB62" s="76"/>
      <c r="BC62" s="76"/>
      <c r="BD62" s="76"/>
      <c r="BE62" s="76">
        <f t="shared" si="0"/>
        <v>1964919</v>
      </c>
      <c r="BF62" s="76"/>
      <c r="BG62" s="76"/>
      <c r="BH62" s="76"/>
      <c r="BI62" s="76"/>
      <c r="BJ62" s="76"/>
      <c r="BK62" s="76"/>
      <c r="BL62" s="76"/>
    </row>
    <row r="63" spans="1:79" ht="33.75" customHeight="1" x14ac:dyDescent="0.2">
      <c r="A63" s="44">
        <v>5</v>
      </c>
      <c r="B63" s="44"/>
      <c r="C63" s="44"/>
      <c r="D63" s="44"/>
      <c r="E63" s="44"/>
      <c r="F63" s="44"/>
      <c r="G63" s="96" t="s">
        <v>85</v>
      </c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97"/>
      <c r="X63" s="97"/>
      <c r="Y63" s="98"/>
      <c r="Z63" s="72" t="s">
        <v>81</v>
      </c>
      <c r="AA63" s="72"/>
      <c r="AB63" s="72"/>
      <c r="AC63" s="72"/>
      <c r="AD63" s="72"/>
      <c r="AE63" s="96" t="s">
        <v>82</v>
      </c>
      <c r="AF63" s="97"/>
      <c r="AG63" s="97"/>
      <c r="AH63" s="97"/>
      <c r="AI63" s="97"/>
      <c r="AJ63" s="97"/>
      <c r="AK63" s="97"/>
      <c r="AL63" s="97"/>
      <c r="AM63" s="97"/>
      <c r="AN63" s="98"/>
      <c r="AO63" s="76">
        <f>3171619+6000+1620+49914+108365+220000+1000+14750</f>
        <v>3573268</v>
      </c>
      <c r="AP63" s="76"/>
      <c r="AQ63" s="76"/>
      <c r="AR63" s="76"/>
      <c r="AS63" s="76"/>
      <c r="AT63" s="76"/>
      <c r="AU63" s="76"/>
      <c r="AV63" s="76"/>
      <c r="AW63" s="76">
        <v>32140</v>
      </c>
      <c r="AX63" s="76"/>
      <c r="AY63" s="76"/>
      <c r="AZ63" s="76"/>
      <c r="BA63" s="76"/>
      <c r="BB63" s="76"/>
      <c r="BC63" s="76"/>
      <c r="BD63" s="76"/>
      <c r="BE63" s="76">
        <f t="shared" si="0"/>
        <v>3605408</v>
      </c>
      <c r="BF63" s="76"/>
      <c r="BG63" s="76"/>
      <c r="BH63" s="76"/>
      <c r="BI63" s="76"/>
      <c r="BJ63" s="76"/>
      <c r="BK63" s="76"/>
      <c r="BL63" s="76"/>
    </row>
    <row r="64" spans="1:79" s="75" customFormat="1" ht="12.75" customHeight="1" x14ac:dyDescent="0.2">
      <c r="A64" s="78">
        <v>0</v>
      </c>
      <c r="B64" s="78"/>
      <c r="C64" s="78"/>
      <c r="D64" s="78"/>
      <c r="E64" s="78"/>
      <c r="F64" s="78"/>
      <c r="G64" s="88" t="s">
        <v>86</v>
      </c>
      <c r="H64" s="99"/>
      <c r="I64" s="99"/>
      <c r="J64" s="99"/>
      <c r="K64" s="99"/>
      <c r="L64" s="99"/>
      <c r="M64" s="99"/>
      <c r="N64" s="99"/>
      <c r="O64" s="99"/>
      <c r="P64" s="99"/>
      <c r="Q64" s="99"/>
      <c r="R64" s="99"/>
      <c r="S64" s="99"/>
      <c r="T64" s="99"/>
      <c r="U64" s="99"/>
      <c r="V64" s="99"/>
      <c r="W64" s="99"/>
      <c r="X64" s="99"/>
      <c r="Y64" s="100"/>
      <c r="Z64" s="91"/>
      <c r="AA64" s="91"/>
      <c r="AB64" s="91"/>
      <c r="AC64" s="91"/>
      <c r="AD64" s="91"/>
      <c r="AE64" s="101"/>
      <c r="AF64" s="102"/>
      <c r="AG64" s="102"/>
      <c r="AH64" s="102"/>
      <c r="AI64" s="102"/>
      <c r="AJ64" s="102"/>
      <c r="AK64" s="102"/>
      <c r="AL64" s="102"/>
      <c r="AM64" s="102"/>
      <c r="AN64" s="103"/>
      <c r="AO64" s="82"/>
      <c r="AP64" s="82"/>
      <c r="AQ64" s="82"/>
      <c r="AR64" s="82"/>
      <c r="AS64" s="82"/>
      <c r="AT64" s="82"/>
      <c r="AU64" s="82"/>
      <c r="AV64" s="82"/>
      <c r="AW64" s="82"/>
      <c r="AX64" s="82"/>
      <c r="AY64" s="82"/>
      <c r="AZ64" s="82"/>
      <c r="BA64" s="82"/>
      <c r="BB64" s="82"/>
      <c r="BC64" s="82"/>
      <c r="BD64" s="82"/>
      <c r="BE64" s="82"/>
      <c r="BF64" s="82"/>
      <c r="BG64" s="82"/>
      <c r="BH64" s="82"/>
      <c r="BI64" s="82"/>
      <c r="BJ64" s="82"/>
      <c r="BK64" s="82"/>
      <c r="BL64" s="82"/>
    </row>
    <row r="65" spans="1:64" ht="12.75" customHeight="1" x14ac:dyDescent="0.2">
      <c r="A65" s="44">
        <v>1</v>
      </c>
      <c r="B65" s="44"/>
      <c r="C65" s="44"/>
      <c r="D65" s="44"/>
      <c r="E65" s="44"/>
      <c r="F65" s="44"/>
      <c r="G65" s="96" t="s">
        <v>87</v>
      </c>
      <c r="H65" s="97"/>
      <c r="I65" s="97"/>
      <c r="J65" s="97"/>
      <c r="K65" s="97"/>
      <c r="L65" s="97"/>
      <c r="M65" s="97"/>
      <c r="N65" s="97"/>
      <c r="O65" s="97"/>
      <c r="P65" s="97"/>
      <c r="Q65" s="97"/>
      <c r="R65" s="97"/>
      <c r="S65" s="97"/>
      <c r="T65" s="97"/>
      <c r="U65" s="97"/>
      <c r="V65" s="97"/>
      <c r="W65" s="97"/>
      <c r="X65" s="97"/>
      <c r="Y65" s="98"/>
      <c r="Z65" s="72" t="s">
        <v>78</v>
      </c>
      <c r="AA65" s="72"/>
      <c r="AB65" s="72"/>
      <c r="AC65" s="72"/>
      <c r="AD65" s="72"/>
      <c r="AE65" s="93" t="s">
        <v>88</v>
      </c>
      <c r="AF65" s="94"/>
      <c r="AG65" s="94"/>
      <c r="AH65" s="94"/>
      <c r="AI65" s="94"/>
      <c r="AJ65" s="94"/>
      <c r="AK65" s="94"/>
      <c r="AL65" s="94"/>
      <c r="AM65" s="94"/>
      <c r="AN65" s="95"/>
      <c r="AO65" s="76">
        <v>722</v>
      </c>
      <c r="AP65" s="76"/>
      <c r="AQ65" s="76"/>
      <c r="AR65" s="76"/>
      <c r="AS65" s="76"/>
      <c r="AT65" s="76"/>
      <c r="AU65" s="76"/>
      <c r="AV65" s="76"/>
      <c r="AW65" s="76">
        <v>0</v>
      </c>
      <c r="AX65" s="76"/>
      <c r="AY65" s="76"/>
      <c r="AZ65" s="76"/>
      <c r="BA65" s="76"/>
      <c r="BB65" s="76"/>
      <c r="BC65" s="76"/>
      <c r="BD65" s="76"/>
      <c r="BE65" s="76">
        <v>722</v>
      </c>
      <c r="BF65" s="76"/>
      <c r="BG65" s="76"/>
      <c r="BH65" s="76"/>
      <c r="BI65" s="76"/>
      <c r="BJ65" s="76"/>
      <c r="BK65" s="76"/>
      <c r="BL65" s="76"/>
    </row>
    <row r="66" spans="1:64" ht="12.75" customHeight="1" x14ac:dyDescent="0.2">
      <c r="A66" s="44">
        <v>2</v>
      </c>
      <c r="B66" s="44"/>
      <c r="C66" s="44"/>
      <c r="D66" s="44"/>
      <c r="E66" s="44"/>
      <c r="F66" s="44"/>
      <c r="G66" s="96" t="s">
        <v>89</v>
      </c>
      <c r="H66" s="97"/>
      <c r="I66" s="97"/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97"/>
      <c r="U66" s="97"/>
      <c r="V66" s="97"/>
      <c r="W66" s="97"/>
      <c r="X66" s="97"/>
      <c r="Y66" s="98"/>
      <c r="Z66" s="72" t="s">
        <v>78</v>
      </c>
      <c r="AA66" s="72"/>
      <c r="AB66" s="72"/>
      <c r="AC66" s="72"/>
      <c r="AD66" s="72"/>
      <c r="AE66" s="93" t="s">
        <v>88</v>
      </c>
      <c r="AF66" s="94"/>
      <c r="AG66" s="94"/>
      <c r="AH66" s="94"/>
      <c r="AI66" s="94"/>
      <c r="AJ66" s="94"/>
      <c r="AK66" s="94"/>
      <c r="AL66" s="94"/>
      <c r="AM66" s="94"/>
      <c r="AN66" s="95"/>
      <c r="AO66" s="76">
        <v>1377</v>
      </c>
      <c r="AP66" s="76"/>
      <c r="AQ66" s="76"/>
      <c r="AR66" s="76"/>
      <c r="AS66" s="76"/>
      <c r="AT66" s="76"/>
      <c r="AU66" s="76"/>
      <c r="AV66" s="76"/>
      <c r="AW66" s="76">
        <v>0</v>
      </c>
      <c r="AX66" s="76"/>
      <c r="AY66" s="76"/>
      <c r="AZ66" s="76"/>
      <c r="BA66" s="76"/>
      <c r="BB66" s="76"/>
      <c r="BC66" s="76"/>
      <c r="BD66" s="76"/>
      <c r="BE66" s="76">
        <v>1377</v>
      </c>
      <c r="BF66" s="76"/>
      <c r="BG66" s="76"/>
      <c r="BH66" s="76"/>
      <c r="BI66" s="76"/>
      <c r="BJ66" s="76"/>
      <c r="BK66" s="76"/>
      <c r="BL66" s="76"/>
    </row>
    <row r="67" spans="1:64" ht="12.75" customHeight="1" x14ac:dyDescent="0.2">
      <c r="A67" s="44">
        <v>3</v>
      </c>
      <c r="B67" s="44"/>
      <c r="C67" s="44"/>
      <c r="D67" s="44"/>
      <c r="E67" s="44"/>
      <c r="F67" s="44"/>
      <c r="G67" s="96" t="s">
        <v>90</v>
      </c>
      <c r="H67" s="97"/>
      <c r="I67" s="97"/>
      <c r="J67" s="97"/>
      <c r="K67" s="97"/>
      <c r="L67" s="97"/>
      <c r="M67" s="97"/>
      <c r="N67" s="97"/>
      <c r="O67" s="97"/>
      <c r="P67" s="97"/>
      <c r="Q67" s="97"/>
      <c r="R67" s="97"/>
      <c r="S67" s="97"/>
      <c r="T67" s="97"/>
      <c r="U67" s="97"/>
      <c r="V67" s="97"/>
      <c r="W67" s="97"/>
      <c r="X67" s="97"/>
      <c r="Y67" s="98"/>
      <c r="Z67" s="72" t="s">
        <v>78</v>
      </c>
      <c r="AA67" s="72"/>
      <c r="AB67" s="72"/>
      <c r="AC67" s="72"/>
      <c r="AD67" s="72"/>
      <c r="AE67" s="93" t="s">
        <v>88</v>
      </c>
      <c r="AF67" s="94"/>
      <c r="AG67" s="94"/>
      <c r="AH67" s="94"/>
      <c r="AI67" s="94"/>
      <c r="AJ67" s="94"/>
      <c r="AK67" s="94"/>
      <c r="AL67" s="94"/>
      <c r="AM67" s="94"/>
      <c r="AN67" s="95"/>
      <c r="AO67" s="76">
        <v>14505</v>
      </c>
      <c r="AP67" s="76"/>
      <c r="AQ67" s="76"/>
      <c r="AR67" s="76"/>
      <c r="AS67" s="76"/>
      <c r="AT67" s="76"/>
      <c r="AU67" s="76"/>
      <c r="AV67" s="76"/>
      <c r="AW67" s="76">
        <v>0</v>
      </c>
      <c r="AX67" s="76"/>
      <c r="AY67" s="76"/>
      <c r="AZ67" s="76"/>
      <c r="BA67" s="76"/>
      <c r="BB67" s="76"/>
      <c r="BC67" s="76"/>
      <c r="BD67" s="76"/>
      <c r="BE67" s="76">
        <v>14505</v>
      </c>
      <c r="BF67" s="76"/>
      <c r="BG67" s="76"/>
      <c r="BH67" s="76"/>
      <c r="BI67" s="76"/>
      <c r="BJ67" s="76"/>
      <c r="BK67" s="76"/>
      <c r="BL67" s="76"/>
    </row>
    <row r="68" spans="1:64" ht="25.5" customHeight="1" x14ac:dyDescent="0.2">
      <c r="A68" s="44">
        <v>4</v>
      </c>
      <c r="B68" s="44"/>
      <c r="C68" s="44"/>
      <c r="D68" s="44"/>
      <c r="E68" s="44"/>
      <c r="F68" s="44"/>
      <c r="G68" s="96" t="s">
        <v>91</v>
      </c>
      <c r="H68" s="97"/>
      <c r="I68" s="97"/>
      <c r="J68" s="97"/>
      <c r="K68" s="97"/>
      <c r="L68" s="97"/>
      <c r="M68" s="97"/>
      <c r="N68" s="97"/>
      <c r="O68" s="97"/>
      <c r="P68" s="97"/>
      <c r="Q68" s="97"/>
      <c r="R68" s="97"/>
      <c r="S68" s="97"/>
      <c r="T68" s="97"/>
      <c r="U68" s="97"/>
      <c r="V68" s="97"/>
      <c r="W68" s="97"/>
      <c r="X68" s="97"/>
      <c r="Y68" s="98"/>
      <c r="Z68" s="72" t="s">
        <v>78</v>
      </c>
      <c r="AA68" s="72"/>
      <c r="AB68" s="72"/>
      <c r="AC68" s="72"/>
      <c r="AD68" s="72"/>
      <c r="AE68" s="93" t="s">
        <v>88</v>
      </c>
      <c r="AF68" s="94"/>
      <c r="AG68" s="94"/>
      <c r="AH68" s="94"/>
      <c r="AI68" s="94"/>
      <c r="AJ68" s="94"/>
      <c r="AK68" s="94"/>
      <c r="AL68" s="94"/>
      <c r="AM68" s="94"/>
      <c r="AN68" s="95"/>
      <c r="AO68" s="76">
        <v>8</v>
      </c>
      <c r="AP68" s="76"/>
      <c r="AQ68" s="76"/>
      <c r="AR68" s="76"/>
      <c r="AS68" s="76"/>
      <c r="AT68" s="76"/>
      <c r="AU68" s="76"/>
      <c r="AV68" s="76"/>
      <c r="AW68" s="76">
        <v>0</v>
      </c>
      <c r="AX68" s="76"/>
      <c r="AY68" s="76"/>
      <c r="AZ68" s="76"/>
      <c r="BA68" s="76"/>
      <c r="BB68" s="76"/>
      <c r="BC68" s="76"/>
      <c r="BD68" s="76"/>
      <c r="BE68" s="76">
        <v>8</v>
      </c>
      <c r="BF68" s="76"/>
      <c r="BG68" s="76"/>
      <c r="BH68" s="76"/>
      <c r="BI68" s="76"/>
      <c r="BJ68" s="76"/>
      <c r="BK68" s="76"/>
      <c r="BL68" s="76"/>
    </row>
    <row r="69" spans="1:64" ht="25.5" customHeight="1" x14ac:dyDescent="0.2">
      <c r="A69" s="44">
        <v>5</v>
      </c>
      <c r="B69" s="44"/>
      <c r="C69" s="44"/>
      <c r="D69" s="44"/>
      <c r="E69" s="44"/>
      <c r="F69" s="44"/>
      <c r="G69" s="96" t="s">
        <v>92</v>
      </c>
      <c r="H69" s="97"/>
      <c r="I69" s="97"/>
      <c r="J69" s="97"/>
      <c r="K69" s="97"/>
      <c r="L69" s="97"/>
      <c r="M69" s="97"/>
      <c r="N69" s="97"/>
      <c r="O69" s="97"/>
      <c r="P69" s="97"/>
      <c r="Q69" s="97"/>
      <c r="R69" s="97"/>
      <c r="S69" s="97"/>
      <c r="T69" s="97"/>
      <c r="U69" s="97"/>
      <c r="V69" s="97"/>
      <c r="W69" s="97"/>
      <c r="X69" s="97"/>
      <c r="Y69" s="98"/>
      <c r="Z69" s="72" t="s">
        <v>78</v>
      </c>
      <c r="AA69" s="72"/>
      <c r="AB69" s="72"/>
      <c r="AC69" s="72"/>
      <c r="AD69" s="72"/>
      <c r="AE69" s="93" t="s">
        <v>93</v>
      </c>
      <c r="AF69" s="94"/>
      <c r="AG69" s="94"/>
      <c r="AH69" s="94"/>
      <c r="AI69" s="94"/>
      <c r="AJ69" s="94"/>
      <c r="AK69" s="94"/>
      <c r="AL69" s="94"/>
      <c r="AM69" s="94"/>
      <c r="AN69" s="95"/>
      <c r="AO69" s="76">
        <v>7</v>
      </c>
      <c r="AP69" s="76"/>
      <c r="AQ69" s="76"/>
      <c r="AR69" s="76"/>
      <c r="AS69" s="76"/>
      <c r="AT69" s="76"/>
      <c r="AU69" s="76"/>
      <c r="AV69" s="76"/>
      <c r="AW69" s="76">
        <v>0</v>
      </c>
      <c r="AX69" s="76"/>
      <c r="AY69" s="76"/>
      <c r="AZ69" s="76"/>
      <c r="BA69" s="76"/>
      <c r="BB69" s="76"/>
      <c r="BC69" s="76"/>
      <c r="BD69" s="76"/>
      <c r="BE69" s="76">
        <v>7</v>
      </c>
      <c r="BF69" s="76"/>
      <c r="BG69" s="76"/>
      <c r="BH69" s="76"/>
      <c r="BI69" s="76"/>
      <c r="BJ69" s="76"/>
      <c r="BK69" s="76"/>
      <c r="BL69" s="76"/>
    </row>
    <row r="70" spans="1:64" ht="12.75" customHeight="1" x14ac:dyDescent="0.2">
      <c r="A70" s="44">
        <v>6</v>
      </c>
      <c r="B70" s="44"/>
      <c r="C70" s="44"/>
      <c r="D70" s="44"/>
      <c r="E70" s="44"/>
      <c r="F70" s="44"/>
      <c r="G70" s="96" t="s">
        <v>94</v>
      </c>
      <c r="H70" s="97"/>
      <c r="I70" s="97"/>
      <c r="J70" s="97"/>
      <c r="K70" s="97"/>
      <c r="L70" s="97"/>
      <c r="M70" s="97"/>
      <c r="N70" s="97"/>
      <c r="O70" s="97"/>
      <c r="P70" s="97"/>
      <c r="Q70" s="97"/>
      <c r="R70" s="97"/>
      <c r="S70" s="97"/>
      <c r="T70" s="97"/>
      <c r="U70" s="97"/>
      <c r="V70" s="97"/>
      <c r="W70" s="97"/>
      <c r="X70" s="97"/>
      <c r="Y70" s="98"/>
      <c r="Z70" s="72" t="s">
        <v>78</v>
      </c>
      <c r="AA70" s="72"/>
      <c r="AB70" s="72"/>
      <c r="AC70" s="72"/>
      <c r="AD70" s="72"/>
      <c r="AE70" s="93" t="s">
        <v>88</v>
      </c>
      <c r="AF70" s="94"/>
      <c r="AG70" s="94"/>
      <c r="AH70" s="94"/>
      <c r="AI70" s="94"/>
      <c r="AJ70" s="94"/>
      <c r="AK70" s="94"/>
      <c r="AL70" s="94"/>
      <c r="AM70" s="94"/>
      <c r="AN70" s="95"/>
      <c r="AO70" s="76">
        <v>32167</v>
      </c>
      <c r="AP70" s="76"/>
      <c r="AQ70" s="76"/>
      <c r="AR70" s="76"/>
      <c r="AS70" s="76"/>
      <c r="AT70" s="76"/>
      <c r="AU70" s="76"/>
      <c r="AV70" s="76"/>
      <c r="AW70" s="76">
        <v>0</v>
      </c>
      <c r="AX70" s="76"/>
      <c r="AY70" s="76"/>
      <c r="AZ70" s="76"/>
      <c r="BA70" s="76"/>
      <c r="BB70" s="76"/>
      <c r="BC70" s="76"/>
      <c r="BD70" s="76"/>
      <c r="BE70" s="76">
        <v>32167</v>
      </c>
      <c r="BF70" s="76"/>
      <c r="BG70" s="76"/>
      <c r="BH70" s="76"/>
      <c r="BI70" s="76"/>
      <c r="BJ70" s="76"/>
      <c r="BK70" s="76"/>
      <c r="BL70" s="76"/>
    </row>
    <row r="71" spans="1:64" ht="12.75" customHeight="1" x14ac:dyDescent="0.2">
      <c r="A71" s="44">
        <v>7</v>
      </c>
      <c r="B71" s="44"/>
      <c r="C71" s="44"/>
      <c r="D71" s="44"/>
      <c r="E71" s="44"/>
      <c r="F71" s="44"/>
      <c r="G71" s="96" t="s">
        <v>95</v>
      </c>
      <c r="H71" s="97"/>
      <c r="I71" s="97"/>
      <c r="J71" s="97"/>
      <c r="K71" s="97"/>
      <c r="L71" s="97"/>
      <c r="M71" s="97"/>
      <c r="N71" s="97"/>
      <c r="O71" s="97"/>
      <c r="P71" s="97"/>
      <c r="Q71" s="97"/>
      <c r="R71" s="97"/>
      <c r="S71" s="97"/>
      <c r="T71" s="97"/>
      <c r="U71" s="97"/>
      <c r="V71" s="97"/>
      <c r="W71" s="97"/>
      <c r="X71" s="97"/>
      <c r="Y71" s="98"/>
      <c r="Z71" s="72" t="s">
        <v>78</v>
      </c>
      <c r="AA71" s="72"/>
      <c r="AB71" s="72"/>
      <c r="AC71" s="72"/>
      <c r="AD71" s="72"/>
      <c r="AE71" s="93" t="s">
        <v>88</v>
      </c>
      <c r="AF71" s="94"/>
      <c r="AG71" s="94"/>
      <c r="AH71" s="94"/>
      <c r="AI71" s="94"/>
      <c r="AJ71" s="94"/>
      <c r="AK71" s="94"/>
      <c r="AL71" s="94"/>
      <c r="AM71" s="94"/>
      <c r="AN71" s="95"/>
      <c r="AO71" s="76">
        <v>32167</v>
      </c>
      <c r="AP71" s="76"/>
      <c r="AQ71" s="76"/>
      <c r="AR71" s="76"/>
      <c r="AS71" s="76"/>
      <c r="AT71" s="76"/>
      <c r="AU71" s="76"/>
      <c r="AV71" s="76"/>
      <c r="AW71" s="76">
        <v>0</v>
      </c>
      <c r="AX71" s="76"/>
      <c r="AY71" s="76"/>
      <c r="AZ71" s="76"/>
      <c r="BA71" s="76"/>
      <c r="BB71" s="76"/>
      <c r="BC71" s="76"/>
      <c r="BD71" s="76"/>
      <c r="BE71" s="76">
        <v>32167</v>
      </c>
      <c r="BF71" s="76"/>
      <c r="BG71" s="76"/>
      <c r="BH71" s="76"/>
      <c r="BI71" s="76"/>
      <c r="BJ71" s="76"/>
      <c r="BK71" s="76"/>
      <c r="BL71" s="76"/>
    </row>
    <row r="72" spans="1:64" ht="25.5" customHeight="1" x14ac:dyDescent="0.2">
      <c r="A72" s="44">
        <v>8</v>
      </c>
      <c r="B72" s="44"/>
      <c r="C72" s="44"/>
      <c r="D72" s="44"/>
      <c r="E72" s="44"/>
      <c r="F72" s="44"/>
      <c r="G72" s="96" t="s">
        <v>96</v>
      </c>
      <c r="H72" s="97"/>
      <c r="I72" s="97"/>
      <c r="J72" s="97"/>
      <c r="K72" s="97"/>
      <c r="L72" s="97"/>
      <c r="M72" s="97"/>
      <c r="N72" s="97"/>
      <c r="O72" s="97"/>
      <c r="P72" s="97"/>
      <c r="Q72" s="97"/>
      <c r="R72" s="97"/>
      <c r="S72" s="97"/>
      <c r="T72" s="97"/>
      <c r="U72" s="97"/>
      <c r="V72" s="97"/>
      <c r="W72" s="97"/>
      <c r="X72" s="97"/>
      <c r="Y72" s="98"/>
      <c r="Z72" s="72" t="s">
        <v>78</v>
      </c>
      <c r="AA72" s="72"/>
      <c r="AB72" s="72"/>
      <c r="AC72" s="72"/>
      <c r="AD72" s="72"/>
      <c r="AE72" s="93" t="s">
        <v>88</v>
      </c>
      <c r="AF72" s="94"/>
      <c r="AG72" s="94"/>
      <c r="AH72" s="94"/>
      <c r="AI72" s="94"/>
      <c r="AJ72" s="94"/>
      <c r="AK72" s="94"/>
      <c r="AL72" s="94"/>
      <c r="AM72" s="94"/>
      <c r="AN72" s="95"/>
      <c r="AO72" s="76">
        <v>32167</v>
      </c>
      <c r="AP72" s="76"/>
      <c r="AQ72" s="76"/>
      <c r="AR72" s="76"/>
      <c r="AS72" s="76"/>
      <c r="AT72" s="76"/>
      <c r="AU72" s="76"/>
      <c r="AV72" s="76"/>
      <c r="AW72" s="76">
        <v>0</v>
      </c>
      <c r="AX72" s="76"/>
      <c r="AY72" s="76"/>
      <c r="AZ72" s="76"/>
      <c r="BA72" s="76"/>
      <c r="BB72" s="76"/>
      <c r="BC72" s="76"/>
      <c r="BD72" s="76"/>
      <c r="BE72" s="76">
        <v>32167</v>
      </c>
      <c r="BF72" s="76"/>
      <c r="BG72" s="76"/>
      <c r="BH72" s="76"/>
      <c r="BI72" s="76"/>
      <c r="BJ72" s="76"/>
      <c r="BK72" s="76"/>
      <c r="BL72" s="76"/>
    </row>
    <row r="73" spans="1:64" ht="12.75" customHeight="1" x14ac:dyDescent="0.2">
      <c r="A73" s="44">
        <v>9</v>
      </c>
      <c r="B73" s="44"/>
      <c r="C73" s="44"/>
      <c r="D73" s="44"/>
      <c r="E73" s="44"/>
      <c r="F73" s="44"/>
      <c r="G73" s="93" t="s">
        <v>97</v>
      </c>
      <c r="H73" s="94"/>
      <c r="I73" s="9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5"/>
      <c r="Z73" s="72" t="s">
        <v>78</v>
      </c>
      <c r="AA73" s="72"/>
      <c r="AB73" s="72"/>
      <c r="AC73" s="72"/>
      <c r="AD73" s="72"/>
      <c r="AE73" s="93" t="s">
        <v>88</v>
      </c>
      <c r="AF73" s="94"/>
      <c r="AG73" s="94"/>
      <c r="AH73" s="94"/>
      <c r="AI73" s="94"/>
      <c r="AJ73" s="94"/>
      <c r="AK73" s="94"/>
      <c r="AL73" s="94"/>
      <c r="AM73" s="94"/>
      <c r="AN73" s="95"/>
      <c r="AO73" s="76">
        <v>32167</v>
      </c>
      <c r="AP73" s="76"/>
      <c r="AQ73" s="76"/>
      <c r="AR73" s="76"/>
      <c r="AS73" s="76"/>
      <c r="AT73" s="76"/>
      <c r="AU73" s="76"/>
      <c r="AV73" s="76"/>
      <c r="AW73" s="76">
        <v>0</v>
      </c>
      <c r="AX73" s="76"/>
      <c r="AY73" s="76"/>
      <c r="AZ73" s="76"/>
      <c r="BA73" s="76"/>
      <c r="BB73" s="76"/>
      <c r="BC73" s="76"/>
      <c r="BD73" s="76"/>
      <c r="BE73" s="76">
        <v>32167</v>
      </c>
      <c r="BF73" s="76"/>
      <c r="BG73" s="76"/>
      <c r="BH73" s="76"/>
      <c r="BI73" s="76"/>
      <c r="BJ73" s="76"/>
      <c r="BK73" s="76"/>
      <c r="BL73" s="76"/>
    </row>
    <row r="74" spans="1:64" s="75" customFormat="1" ht="12.75" customHeight="1" x14ac:dyDescent="0.2">
      <c r="A74" s="78">
        <v>0</v>
      </c>
      <c r="B74" s="78"/>
      <c r="C74" s="78"/>
      <c r="D74" s="78"/>
      <c r="E74" s="78"/>
      <c r="F74" s="78"/>
      <c r="G74" s="101" t="s">
        <v>98</v>
      </c>
      <c r="H74" s="102"/>
      <c r="I74" s="102"/>
      <c r="J74" s="102"/>
      <c r="K74" s="102"/>
      <c r="L74" s="102"/>
      <c r="M74" s="102"/>
      <c r="N74" s="102"/>
      <c r="O74" s="102"/>
      <c r="P74" s="102"/>
      <c r="Q74" s="102"/>
      <c r="R74" s="102"/>
      <c r="S74" s="102"/>
      <c r="T74" s="102"/>
      <c r="U74" s="102"/>
      <c r="V74" s="102"/>
      <c r="W74" s="102"/>
      <c r="X74" s="102"/>
      <c r="Y74" s="103"/>
      <c r="Z74" s="91"/>
      <c r="AA74" s="91"/>
      <c r="AB74" s="91"/>
      <c r="AC74" s="91"/>
      <c r="AD74" s="91"/>
      <c r="AE74" s="101"/>
      <c r="AF74" s="102"/>
      <c r="AG74" s="102"/>
      <c r="AH74" s="102"/>
      <c r="AI74" s="102"/>
      <c r="AJ74" s="102"/>
      <c r="AK74" s="102"/>
      <c r="AL74" s="102"/>
      <c r="AM74" s="102"/>
      <c r="AN74" s="103"/>
      <c r="AO74" s="82"/>
      <c r="AP74" s="82"/>
      <c r="AQ74" s="82"/>
      <c r="AR74" s="82"/>
      <c r="AS74" s="82"/>
      <c r="AT74" s="82"/>
      <c r="AU74" s="82"/>
      <c r="AV74" s="82"/>
      <c r="AW74" s="82"/>
      <c r="AX74" s="82"/>
      <c r="AY74" s="82"/>
      <c r="AZ74" s="82"/>
      <c r="BA74" s="82"/>
      <c r="BB74" s="82"/>
      <c r="BC74" s="82"/>
      <c r="BD74" s="82"/>
      <c r="BE74" s="82"/>
      <c r="BF74" s="82"/>
      <c r="BG74" s="82"/>
      <c r="BH74" s="82"/>
      <c r="BI74" s="82"/>
      <c r="BJ74" s="82"/>
      <c r="BK74" s="82"/>
      <c r="BL74" s="82"/>
    </row>
    <row r="75" spans="1:64" ht="25.5" customHeight="1" x14ac:dyDescent="0.2">
      <c r="A75" s="44">
        <v>1</v>
      </c>
      <c r="B75" s="44"/>
      <c r="C75" s="44"/>
      <c r="D75" s="44"/>
      <c r="E75" s="44"/>
      <c r="F75" s="44"/>
      <c r="G75" s="96" t="s">
        <v>99</v>
      </c>
      <c r="H75" s="97"/>
      <c r="I75" s="97"/>
      <c r="J75" s="97"/>
      <c r="K75" s="97"/>
      <c r="L75" s="97"/>
      <c r="M75" s="97"/>
      <c r="N75" s="97"/>
      <c r="O75" s="97"/>
      <c r="P75" s="97"/>
      <c r="Q75" s="97"/>
      <c r="R75" s="97"/>
      <c r="S75" s="97"/>
      <c r="T75" s="97"/>
      <c r="U75" s="97"/>
      <c r="V75" s="97"/>
      <c r="W75" s="97"/>
      <c r="X75" s="97"/>
      <c r="Y75" s="98"/>
      <c r="Z75" s="72" t="s">
        <v>78</v>
      </c>
      <c r="AA75" s="72"/>
      <c r="AB75" s="72"/>
      <c r="AC75" s="72"/>
      <c r="AD75" s="72"/>
      <c r="AE75" s="93" t="s">
        <v>100</v>
      </c>
      <c r="AF75" s="94"/>
      <c r="AG75" s="94"/>
      <c r="AH75" s="94"/>
      <c r="AI75" s="94"/>
      <c r="AJ75" s="94"/>
      <c r="AK75" s="94"/>
      <c r="AL75" s="94"/>
      <c r="AM75" s="94"/>
      <c r="AN75" s="95"/>
      <c r="AO75" s="76">
        <v>5</v>
      </c>
      <c r="AP75" s="76"/>
      <c r="AQ75" s="76"/>
      <c r="AR75" s="76"/>
      <c r="AS75" s="76"/>
      <c r="AT75" s="76"/>
      <c r="AU75" s="76"/>
      <c r="AV75" s="76"/>
      <c r="AW75" s="76">
        <v>0</v>
      </c>
      <c r="AX75" s="76"/>
      <c r="AY75" s="76"/>
      <c r="AZ75" s="76"/>
      <c r="BA75" s="76"/>
      <c r="BB75" s="76"/>
      <c r="BC75" s="76"/>
      <c r="BD75" s="76"/>
      <c r="BE75" s="76">
        <v>5</v>
      </c>
      <c r="BF75" s="76"/>
      <c r="BG75" s="76"/>
      <c r="BH75" s="76"/>
      <c r="BI75" s="76"/>
      <c r="BJ75" s="76"/>
      <c r="BK75" s="76"/>
      <c r="BL75" s="76"/>
    </row>
    <row r="76" spans="1:64" ht="25.5" customHeight="1" x14ac:dyDescent="0.2">
      <c r="A76" s="44">
        <v>2</v>
      </c>
      <c r="B76" s="44"/>
      <c r="C76" s="44"/>
      <c r="D76" s="44"/>
      <c r="E76" s="44"/>
      <c r="F76" s="44"/>
      <c r="G76" s="96" t="s">
        <v>101</v>
      </c>
      <c r="H76" s="97"/>
      <c r="I76" s="97"/>
      <c r="J76" s="97"/>
      <c r="K76" s="97"/>
      <c r="L76" s="97"/>
      <c r="M76" s="97"/>
      <c r="N76" s="97"/>
      <c r="O76" s="97"/>
      <c r="P76" s="97"/>
      <c r="Q76" s="97"/>
      <c r="R76" s="97"/>
      <c r="S76" s="97"/>
      <c r="T76" s="97"/>
      <c r="U76" s="97"/>
      <c r="V76" s="97"/>
      <c r="W76" s="97"/>
      <c r="X76" s="97"/>
      <c r="Y76" s="98"/>
      <c r="Z76" s="72" t="s">
        <v>78</v>
      </c>
      <c r="AA76" s="72"/>
      <c r="AB76" s="72"/>
      <c r="AC76" s="72"/>
      <c r="AD76" s="72"/>
      <c r="AE76" s="93" t="s">
        <v>100</v>
      </c>
      <c r="AF76" s="94"/>
      <c r="AG76" s="94"/>
      <c r="AH76" s="94"/>
      <c r="AI76" s="94"/>
      <c r="AJ76" s="94"/>
      <c r="AK76" s="94"/>
      <c r="AL76" s="94"/>
      <c r="AM76" s="94"/>
      <c r="AN76" s="95"/>
      <c r="AO76" s="76">
        <v>99</v>
      </c>
      <c r="AP76" s="76"/>
      <c r="AQ76" s="76"/>
      <c r="AR76" s="76"/>
      <c r="AS76" s="76"/>
      <c r="AT76" s="76"/>
      <c r="AU76" s="76"/>
      <c r="AV76" s="76"/>
      <c r="AW76" s="76">
        <v>0</v>
      </c>
      <c r="AX76" s="76"/>
      <c r="AY76" s="76"/>
      <c r="AZ76" s="76"/>
      <c r="BA76" s="76"/>
      <c r="BB76" s="76"/>
      <c r="BC76" s="76"/>
      <c r="BD76" s="76"/>
      <c r="BE76" s="76">
        <v>99</v>
      </c>
      <c r="BF76" s="76"/>
      <c r="BG76" s="76"/>
      <c r="BH76" s="76"/>
      <c r="BI76" s="76"/>
      <c r="BJ76" s="76"/>
      <c r="BK76" s="76"/>
      <c r="BL76" s="76"/>
    </row>
    <row r="77" spans="1:64" ht="12.75" customHeight="1" x14ac:dyDescent="0.2">
      <c r="A77" s="44">
        <v>3</v>
      </c>
      <c r="B77" s="44"/>
      <c r="C77" s="44"/>
      <c r="D77" s="44"/>
      <c r="E77" s="44"/>
      <c r="F77" s="44"/>
      <c r="G77" s="96" t="s">
        <v>102</v>
      </c>
      <c r="H77" s="97"/>
      <c r="I77" s="97"/>
      <c r="J77" s="97"/>
      <c r="K77" s="97"/>
      <c r="L77" s="97"/>
      <c r="M77" s="97"/>
      <c r="N77" s="97"/>
      <c r="O77" s="97"/>
      <c r="P77" s="97"/>
      <c r="Q77" s="97"/>
      <c r="R77" s="97"/>
      <c r="S77" s="97"/>
      <c r="T77" s="97"/>
      <c r="U77" s="97"/>
      <c r="V77" s="97"/>
      <c r="W77" s="97"/>
      <c r="X77" s="97"/>
      <c r="Y77" s="98"/>
      <c r="Z77" s="72" t="s">
        <v>78</v>
      </c>
      <c r="AA77" s="72"/>
      <c r="AB77" s="72"/>
      <c r="AC77" s="72"/>
      <c r="AD77" s="72"/>
      <c r="AE77" s="93" t="s">
        <v>100</v>
      </c>
      <c r="AF77" s="94"/>
      <c r="AG77" s="94"/>
      <c r="AH77" s="94"/>
      <c r="AI77" s="94"/>
      <c r="AJ77" s="94"/>
      <c r="AK77" s="94"/>
      <c r="AL77" s="94"/>
      <c r="AM77" s="94"/>
      <c r="AN77" s="95"/>
      <c r="AO77" s="76">
        <v>9</v>
      </c>
      <c r="AP77" s="76"/>
      <c r="AQ77" s="76"/>
      <c r="AR77" s="76"/>
      <c r="AS77" s="76"/>
      <c r="AT77" s="76"/>
      <c r="AU77" s="76"/>
      <c r="AV77" s="76"/>
      <c r="AW77" s="76">
        <v>0</v>
      </c>
      <c r="AX77" s="76"/>
      <c r="AY77" s="76"/>
      <c r="AZ77" s="76"/>
      <c r="BA77" s="76"/>
      <c r="BB77" s="76"/>
      <c r="BC77" s="76"/>
      <c r="BD77" s="76"/>
      <c r="BE77" s="76">
        <v>9</v>
      </c>
      <c r="BF77" s="76"/>
      <c r="BG77" s="76"/>
      <c r="BH77" s="76"/>
      <c r="BI77" s="76"/>
      <c r="BJ77" s="76"/>
      <c r="BK77" s="76"/>
      <c r="BL77" s="76"/>
    </row>
    <row r="78" spans="1:64" ht="25.5" customHeight="1" x14ac:dyDescent="0.2">
      <c r="A78" s="44">
        <v>4</v>
      </c>
      <c r="B78" s="44"/>
      <c r="C78" s="44"/>
      <c r="D78" s="44"/>
      <c r="E78" s="44"/>
      <c r="F78" s="44"/>
      <c r="G78" s="96" t="s">
        <v>103</v>
      </c>
      <c r="H78" s="97"/>
      <c r="I78" s="97"/>
      <c r="J78" s="97"/>
      <c r="K78" s="97"/>
      <c r="L78" s="97"/>
      <c r="M78" s="97"/>
      <c r="N78" s="97"/>
      <c r="O78" s="97"/>
      <c r="P78" s="97"/>
      <c r="Q78" s="97"/>
      <c r="R78" s="97"/>
      <c r="S78" s="97"/>
      <c r="T78" s="97"/>
      <c r="U78" s="97"/>
      <c r="V78" s="97"/>
      <c r="W78" s="97"/>
      <c r="X78" s="97"/>
      <c r="Y78" s="98"/>
      <c r="Z78" s="72" t="s">
        <v>104</v>
      </c>
      <c r="AA78" s="72"/>
      <c r="AB78" s="72"/>
      <c r="AC78" s="72"/>
      <c r="AD78" s="72"/>
      <c r="AE78" s="93" t="s">
        <v>100</v>
      </c>
      <c r="AF78" s="94"/>
      <c r="AG78" s="94"/>
      <c r="AH78" s="94"/>
      <c r="AI78" s="94"/>
      <c r="AJ78" s="94"/>
      <c r="AK78" s="94"/>
      <c r="AL78" s="94"/>
      <c r="AM78" s="94"/>
      <c r="AN78" s="95"/>
      <c r="AO78" s="76">
        <v>365517</v>
      </c>
      <c r="AP78" s="76"/>
      <c r="AQ78" s="76"/>
      <c r="AR78" s="76"/>
      <c r="AS78" s="76"/>
      <c r="AT78" s="76"/>
      <c r="AU78" s="76"/>
      <c r="AV78" s="76"/>
      <c r="AW78" s="76">
        <v>0</v>
      </c>
      <c r="AX78" s="76"/>
      <c r="AY78" s="76"/>
      <c r="AZ78" s="76"/>
      <c r="BA78" s="76"/>
      <c r="BB78" s="76"/>
      <c r="BC78" s="76"/>
      <c r="BD78" s="76"/>
      <c r="BE78" s="76">
        <f>AO78+AW78</f>
        <v>365517</v>
      </c>
      <c r="BF78" s="76"/>
      <c r="BG78" s="76"/>
      <c r="BH78" s="76"/>
      <c r="BI78" s="76"/>
      <c r="BJ78" s="76"/>
      <c r="BK78" s="76"/>
      <c r="BL78" s="76"/>
    </row>
    <row r="79" spans="1:64" ht="25.5" customHeight="1" x14ac:dyDescent="0.2">
      <c r="A79" s="44">
        <v>5</v>
      </c>
      <c r="B79" s="44"/>
      <c r="C79" s="44"/>
      <c r="D79" s="44"/>
      <c r="E79" s="44"/>
      <c r="F79" s="44"/>
      <c r="G79" s="96" t="s">
        <v>105</v>
      </c>
      <c r="H79" s="97"/>
      <c r="I79" s="97"/>
      <c r="J79" s="97"/>
      <c r="K79" s="97"/>
      <c r="L79" s="97"/>
      <c r="M79" s="97"/>
      <c r="N79" s="97"/>
      <c r="O79" s="97"/>
      <c r="P79" s="97"/>
      <c r="Q79" s="97"/>
      <c r="R79" s="97"/>
      <c r="S79" s="97"/>
      <c r="T79" s="97"/>
      <c r="U79" s="97"/>
      <c r="V79" s="97"/>
      <c r="W79" s="97"/>
      <c r="X79" s="97"/>
      <c r="Y79" s="98"/>
      <c r="Z79" s="72" t="s">
        <v>104</v>
      </c>
      <c r="AA79" s="72"/>
      <c r="AB79" s="72"/>
      <c r="AC79" s="72"/>
      <c r="AD79" s="72"/>
      <c r="AE79" s="93" t="s">
        <v>100</v>
      </c>
      <c r="AF79" s="94"/>
      <c r="AG79" s="94"/>
      <c r="AH79" s="94"/>
      <c r="AI79" s="94"/>
      <c r="AJ79" s="94"/>
      <c r="AK79" s="94"/>
      <c r="AL79" s="94"/>
      <c r="AM79" s="94"/>
      <c r="AN79" s="95"/>
      <c r="AO79" s="76">
        <v>13458</v>
      </c>
      <c r="AP79" s="76"/>
      <c r="AQ79" s="76"/>
      <c r="AR79" s="76"/>
      <c r="AS79" s="76"/>
      <c r="AT79" s="76"/>
      <c r="AU79" s="76"/>
      <c r="AV79" s="76"/>
      <c r="AW79" s="76">
        <v>0</v>
      </c>
      <c r="AX79" s="76"/>
      <c r="AY79" s="76"/>
      <c r="AZ79" s="76"/>
      <c r="BA79" s="76"/>
      <c r="BB79" s="76"/>
      <c r="BC79" s="76"/>
      <c r="BD79" s="76"/>
      <c r="BE79" s="76">
        <f t="shared" ref="BE79:BE81" si="1">AO79+AW79</f>
        <v>13458</v>
      </c>
      <c r="BF79" s="76"/>
      <c r="BG79" s="76"/>
      <c r="BH79" s="76"/>
      <c r="BI79" s="76"/>
      <c r="BJ79" s="76"/>
      <c r="BK79" s="76"/>
      <c r="BL79" s="76"/>
    </row>
    <row r="80" spans="1:64" ht="25.5" customHeight="1" x14ac:dyDescent="0.2">
      <c r="A80" s="44">
        <v>6</v>
      </c>
      <c r="B80" s="44"/>
      <c r="C80" s="44"/>
      <c r="D80" s="44"/>
      <c r="E80" s="44"/>
      <c r="F80" s="44"/>
      <c r="G80" s="96" t="s">
        <v>106</v>
      </c>
      <c r="H80" s="97"/>
      <c r="I80" s="97"/>
      <c r="J80" s="97"/>
      <c r="K80" s="97"/>
      <c r="L80" s="97"/>
      <c r="M80" s="97"/>
      <c r="N80" s="97"/>
      <c r="O80" s="97"/>
      <c r="P80" s="97"/>
      <c r="Q80" s="97"/>
      <c r="R80" s="97"/>
      <c r="S80" s="97"/>
      <c r="T80" s="97"/>
      <c r="U80" s="97"/>
      <c r="V80" s="97"/>
      <c r="W80" s="97"/>
      <c r="X80" s="97"/>
      <c r="Y80" s="98"/>
      <c r="Z80" s="72" t="s">
        <v>104</v>
      </c>
      <c r="AA80" s="72"/>
      <c r="AB80" s="72"/>
      <c r="AC80" s="72"/>
      <c r="AD80" s="72"/>
      <c r="AE80" s="93" t="s">
        <v>100</v>
      </c>
      <c r="AF80" s="94"/>
      <c r="AG80" s="94"/>
      <c r="AH80" s="94"/>
      <c r="AI80" s="94"/>
      <c r="AJ80" s="94"/>
      <c r="AK80" s="94"/>
      <c r="AL80" s="94"/>
      <c r="AM80" s="94"/>
      <c r="AN80" s="95"/>
      <c r="AO80" s="76">
        <f>2210+1363</f>
        <v>3573</v>
      </c>
      <c r="AP80" s="76"/>
      <c r="AQ80" s="76"/>
      <c r="AR80" s="76"/>
      <c r="AS80" s="76"/>
      <c r="AT80" s="76"/>
      <c r="AU80" s="76"/>
      <c r="AV80" s="76"/>
      <c r="AW80" s="76">
        <v>1107</v>
      </c>
      <c r="AX80" s="76"/>
      <c r="AY80" s="76"/>
      <c r="AZ80" s="76"/>
      <c r="BA80" s="76"/>
      <c r="BB80" s="76"/>
      <c r="BC80" s="76"/>
      <c r="BD80" s="76"/>
      <c r="BE80" s="76">
        <f t="shared" si="1"/>
        <v>4680</v>
      </c>
      <c r="BF80" s="76"/>
      <c r="BG80" s="76"/>
      <c r="BH80" s="76"/>
      <c r="BI80" s="76"/>
      <c r="BJ80" s="76"/>
      <c r="BK80" s="76"/>
      <c r="BL80" s="76"/>
    </row>
    <row r="81" spans="1:64" ht="38.25" customHeight="1" x14ac:dyDescent="0.2">
      <c r="A81" s="44">
        <v>7</v>
      </c>
      <c r="B81" s="44"/>
      <c r="C81" s="44"/>
      <c r="D81" s="44"/>
      <c r="E81" s="44"/>
      <c r="F81" s="44"/>
      <c r="G81" s="96" t="s">
        <v>107</v>
      </c>
      <c r="H81" s="97"/>
      <c r="I81" s="97"/>
      <c r="J81" s="97"/>
      <c r="K81" s="97"/>
      <c r="L81" s="97"/>
      <c r="M81" s="97"/>
      <c r="N81" s="97"/>
      <c r="O81" s="97"/>
      <c r="P81" s="97"/>
      <c r="Q81" s="97"/>
      <c r="R81" s="97"/>
      <c r="S81" s="97"/>
      <c r="T81" s="97"/>
      <c r="U81" s="97"/>
      <c r="V81" s="97"/>
      <c r="W81" s="97"/>
      <c r="X81" s="97"/>
      <c r="Y81" s="98"/>
      <c r="Z81" s="72" t="s">
        <v>104</v>
      </c>
      <c r="AA81" s="72"/>
      <c r="AB81" s="72"/>
      <c r="AC81" s="72"/>
      <c r="AD81" s="72"/>
      <c r="AE81" s="93" t="s">
        <v>100</v>
      </c>
      <c r="AF81" s="94"/>
      <c r="AG81" s="94"/>
      <c r="AH81" s="94"/>
      <c r="AI81" s="94"/>
      <c r="AJ81" s="94"/>
      <c r="AK81" s="94"/>
      <c r="AL81" s="94"/>
      <c r="AM81" s="94"/>
      <c r="AN81" s="95"/>
      <c r="AO81" s="76">
        <f>24367+107</f>
        <v>24474</v>
      </c>
      <c r="AP81" s="76"/>
      <c r="AQ81" s="76"/>
      <c r="AR81" s="76"/>
      <c r="AS81" s="76"/>
      <c r="AT81" s="76"/>
      <c r="AU81" s="76"/>
      <c r="AV81" s="76"/>
      <c r="AW81" s="76">
        <v>220</v>
      </c>
      <c r="AX81" s="76"/>
      <c r="AY81" s="76"/>
      <c r="AZ81" s="76"/>
      <c r="BA81" s="76"/>
      <c r="BB81" s="76"/>
      <c r="BC81" s="76"/>
      <c r="BD81" s="76"/>
      <c r="BE81" s="76">
        <f t="shared" si="1"/>
        <v>24694</v>
      </c>
      <c r="BF81" s="76"/>
      <c r="BG81" s="76"/>
      <c r="BH81" s="76"/>
      <c r="BI81" s="76"/>
      <c r="BJ81" s="76"/>
      <c r="BK81" s="76"/>
      <c r="BL81" s="76"/>
    </row>
    <row r="82" spans="1:64" ht="25.5" customHeight="1" x14ac:dyDescent="0.2">
      <c r="A82" s="44">
        <v>8</v>
      </c>
      <c r="B82" s="44"/>
      <c r="C82" s="44"/>
      <c r="D82" s="44"/>
      <c r="E82" s="44"/>
      <c r="F82" s="44"/>
      <c r="G82" s="96" t="s">
        <v>108</v>
      </c>
      <c r="H82" s="97"/>
      <c r="I82" s="97"/>
      <c r="J82" s="97"/>
      <c r="K82" s="97"/>
      <c r="L82" s="97"/>
      <c r="M82" s="97"/>
      <c r="N82" s="97"/>
      <c r="O82" s="97"/>
      <c r="P82" s="97"/>
      <c r="Q82" s="97"/>
      <c r="R82" s="97"/>
      <c r="S82" s="97"/>
      <c r="T82" s="97"/>
      <c r="U82" s="97"/>
      <c r="V82" s="97"/>
      <c r="W82" s="97"/>
      <c r="X82" s="97"/>
      <c r="Y82" s="98"/>
      <c r="Z82" s="72" t="s">
        <v>78</v>
      </c>
      <c r="AA82" s="72"/>
      <c r="AB82" s="72"/>
      <c r="AC82" s="72"/>
      <c r="AD82" s="72"/>
      <c r="AE82" s="93" t="s">
        <v>100</v>
      </c>
      <c r="AF82" s="94"/>
      <c r="AG82" s="94"/>
      <c r="AH82" s="94"/>
      <c r="AI82" s="94"/>
      <c r="AJ82" s="94"/>
      <c r="AK82" s="94"/>
      <c r="AL82" s="94"/>
      <c r="AM82" s="94"/>
      <c r="AN82" s="95"/>
      <c r="AO82" s="76">
        <v>1.3</v>
      </c>
      <c r="AP82" s="76"/>
      <c r="AQ82" s="76"/>
      <c r="AR82" s="76"/>
      <c r="AS82" s="76"/>
      <c r="AT82" s="76"/>
      <c r="AU82" s="76"/>
      <c r="AV82" s="76"/>
      <c r="AW82" s="76">
        <v>0</v>
      </c>
      <c r="AX82" s="76"/>
      <c r="AY82" s="76"/>
      <c r="AZ82" s="76"/>
      <c r="BA82" s="76"/>
      <c r="BB82" s="76"/>
      <c r="BC82" s="76"/>
      <c r="BD82" s="76"/>
      <c r="BE82" s="76">
        <v>1.3</v>
      </c>
      <c r="BF82" s="76"/>
      <c r="BG82" s="76"/>
      <c r="BH82" s="76"/>
      <c r="BI82" s="76"/>
      <c r="BJ82" s="76"/>
      <c r="BK82" s="76"/>
      <c r="BL82" s="76"/>
    </row>
    <row r="83" spans="1:64" s="75" customFormat="1" ht="12.75" customHeight="1" x14ac:dyDescent="0.2">
      <c r="A83" s="78">
        <v>0</v>
      </c>
      <c r="B83" s="78"/>
      <c r="C83" s="78"/>
      <c r="D83" s="78"/>
      <c r="E83" s="78"/>
      <c r="F83" s="78"/>
      <c r="G83" s="101" t="s">
        <v>109</v>
      </c>
      <c r="H83" s="102"/>
      <c r="I83" s="102"/>
      <c r="J83" s="102"/>
      <c r="K83" s="102"/>
      <c r="L83" s="102"/>
      <c r="M83" s="102"/>
      <c r="N83" s="102"/>
      <c r="O83" s="102"/>
      <c r="P83" s="102"/>
      <c r="Q83" s="102"/>
      <c r="R83" s="102"/>
      <c r="S83" s="102"/>
      <c r="T83" s="102"/>
      <c r="U83" s="102"/>
      <c r="V83" s="102"/>
      <c r="W83" s="102"/>
      <c r="X83" s="102"/>
      <c r="Y83" s="103"/>
      <c r="Z83" s="91"/>
      <c r="AA83" s="91"/>
      <c r="AB83" s="91"/>
      <c r="AC83" s="91"/>
      <c r="AD83" s="91"/>
      <c r="AE83" s="101"/>
      <c r="AF83" s="102"/>
      <c r="AG83" s="102"/>
      <c r="AH83" s="102"/>
      <c r="AI83" s="102"/>
      <c r="AJ83" s="102"/>
      <c r="AK83" s="102"/>
      <c r="AL83" s="102"/>
      <c r="AM83" s="102"/>
      <c r="AN83" s="103"/>
      <c r="AO83" s="82"/>
      <c r="AP83" s="82"/>
      <c r="AQ83" s="82"/>
      <c r="AR83" s="82"/>
      <c r="AS83" s="82"/>
      <c r="AT83" s="82"/>
      <c r="AU83" s="82"/>
      <c r="AV83" s="82"/>
      <c r="AW83" s="82"/>
      <c r="AX83" s="82"/>
      <c r="AY83" s="82"/>
      <c r="AZ83" s="82"/>
      <c r="BA83" s="82"/>
      <c r="BB83" s="82"/>
      <c r="BC83" s="82"/>
      <c r="BD83" s="82"/>
      <c r="BE83" s="82"/>
      <c r="BF83" s="82"/>
      <c r="BG83" s="82"/>
      <c r="BH83" s="82"/>
      <c r="BI83" s="82"/>
      <c r="BJ83" s="82"/>
      <c r="BK83" s="82"/>
      <c r="BL83" s="82"/>
    </row>
    <row r="84" spans="1:64" ht="51" customHeight="1" x14ac:dyDescent="0.2">
      <c r="A84" s="44">
        <v>1</v>
      </c>
      <c r="B84" s="44"/>
      <c r="C84" s="44"/>
      <c r="D84" s="44"/>
      <c r="E84" s="44"/>
      <c r="F84" s="44"/>
      <c r="G84" s="96" t="s">
        <v>110</v>
      </c>
      <c r="H84" s="97"/>
      <c r="I84" s="97"/>
      <c r="J84" s="97"/>
      <c r="K84" s="97"/>
      <c r="L84" s="97"/>
      <c r="M84" s="97"/>
      <c r="N84" s="97"/>
      <c r="O84" s="97"/>
      <c r="P84" s="97"/>
      <c r="Q84" s="97"/>
      <c r="R84" s="97"/>
      <c r="S84" s="97"/>
      <c r="T84" s="97"/>
      <c r="U84" s="97"/>
      <c r="V84" s="97"/>
      <c r="W84" s="97"/>
      <c r="X84" s="97"/>
      <c r="Y84" s="98"/>
      <c r="Z84" s="72" t="s">
        <v>111</v>
      </c>
      <c r="AA84" s="72"/>
      <c r="AB84" s="72"/>
      <c r="AC84" s="72"/>
      <c r="AD84" s="72"/>
      <c r="AE84" s="93" t="s">
        <v>100</v>
      </c>
      <c r="AF84" s="94"/>
      <c r="AG84" s="94"/>
      <c r="AH84" s="94"/>
      <c r="AI84" s="94"/>
      <c r="AJ84" s="94"/>
      <c r="AK84" s="94"/>
      <c r="AL84" s="94"/>
      <c r="AM84" s="94"/>
      <c r="AN84" s="95"/>
      <c r="AO84" s="76">
        <v>40.67</v>
      </c>
      <c r="AP84" s="76"/>
      <c r="AQ84" s="76"/>
      <c r="AR84" s="76"/>
      <c r="AS84" s="76"/>
      <c r="AT84" s="76"/>
      <c r="AU84" s="76"/>
      <c r="AV84" s="76"/>
      <c r="AW84" s="76">
        <v>0</v>
      </c>
      <c r="AX84" s="76"/>
      <c r="AY84" s="76"/>
      <c r="AZ84" s="76"/>
      <c r="BA84" s="76"/>
      <c r="BB84" s="76"/>
      <c r="BC84" s="76"/>
      <c r="BD84" s="76"/>
      <c r="BE84" s="76">
        <v>40.67</v>
      </c>
      <c r="BF84" s="76"/>
      <c r="BG84" s="76"/>
      <c r="BH84" s="76"/>
      <c r="BI84" s="76"/>
      <c r="BJ84" s="76"/>
      <c r="BK84" s="76"/>
      <c r="BL84" s="76"/>
    </row>
    <row r="85" spans="1:64" x14ac:dyDescent="0.2">
      <c r="AO85" s="104"/>
      <c r="AP85" s="104"/>
      <c r="AQ85" s="104"/>
      <c r="AR85" s="104"/>
      <c r="AS85" s="104"/>
      <c r="AT85" s="104"/>
      <c r="AU85" s="104"/>
      <c r="AV85" s="104"/>
      <c r="AW85" s="104"/>
      <c r="AX85" s="104"/>
      <c r="AY85" s="104"/>
      <c r="AZ85" s="104"/>
      <c r="BA85" s="104"/>
      <c r="BB85" s="104"/>
      <c r="BC85" s="104"/>
      <c r="BD85" s="104"/>
      <c r="BE85" s="104"/>
      <c r="BF85" s="104"/>
      <c r="BG85" s="104"/>
      <c r="BH85" s="104"/>
      <c r="BI85" s="104"/>
      <c r="BJ85" s="104"/>
      <c r="BK85" s="104"/>
      <c r="BL85" s="104"/>
    </row>
    <row r="86" spans="1:64" ht="2.25" customHeight="1" x14ac:dyDescent="0.2"/>
    <row r="87" spans="1:64" ht="24.75" customHeight="1" x14ac:dyDescent="0.3">
      <c r="A87" s="105" t="s">
        <v>112</v>
      </c>
      <c r="B87" s="105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  <c r="Q87" s="105"/>
      <c r="R87" s="105"/>
      <c r="S87" s="105"/>
      <c r="T87" s="105"/>
      <c r="U87" s="105"/>
      <c r="V87" s="105"/>
      <c r="W87" s="105"/>
      <c r="X87" s="105"/>
      <c r="Y87" s="105"/>
      <c r="Z87" s="105"/>
      <c r="AA87" s="105"/>
      <c r="AB87" s="105"/>
      <c r="AC87" s="105"/>
      <c r="AD87" s="105"/>
      <c r="AE87" s="105"/>
      <c r="AF87" s="105"/>
      <c r="AG87" s="105"/>
      <c r="AH87" s="105"/>
      <c r="AI87" s="105"/>
      <c r="AJ87" s="105"/>
      <c r="AK87" s="105"/>
      <c r="AL87" s="105"/>
      <c r="AM87" s="105"/>
      <c r="AN87" s="106"/>
      <c r="AO87" s="107"/>
      <c r="AP87" s="108"/>
      <c r="AQ87" s="108"/>
      <c r="AR87" s="108"/>
      <c r="AS87" s="108"/>
      <c r="AT87" s="108"/>
      <c r="AU87" s="108"/>
      <c r="AV87" s="108"/>
      <c r="AW87" s="108"/>
      <c r="AX87" s="107"/>
      <c r="AY87" s="109" t="s">
        <v>113</v>
      </c>
      <c r="AZ87" s="109"/>
      <c r="BA87" s="109"/>
      <c r="BB87" s="109"/>
      <c r="BC87" s="109"/>
      <c r="BD87" s="109"/>
      <c r="BE87" s="109"/>
      <c r="BF87" s="109"/>
      <c r="BG87" s="109"/>
      <c r="BH87" s="109"/>
      <c r="BI87" s="109"/>
      <c r="BJ87" s="109"/>
      <c r="BK87" s="109"/>
      <c r="BL87" s="109"/>
    </row>
    <row r="88" spans="1:64" ht="10.5" customHeight="1" x14ac:dyDescent="0.3">
      <c r="A88" s="110"/>
      <c r="B88" s="110"/>
      <c r="C88" s="110"/>
      <c r="D88" s="110"/>
      <c r="E88" s="110"/>
      <c r="F88" s="110"/>
      <c r="G88" s="110"/>
      <c r="H88" s="110"/>
      <c r="I88" s="110"/>
      <c r="J88" s="110"/>
      <c r="K88" s="110"/>
      <c r="L88" s="110"/>
      <c r="M88" s="110"/>
      <c r="N88" s="110"/>
      <c r="O88" s="110"/>
      <c r="P88" s="110"/>
      <c r="Q88" s="110"/>
      <c r="R88" s="110"/>
      <c r="S88" s="110"/>
      <c r="T88" s="110"/>
      <c r="U88" s="110"/>
      <c r="V88" s="110"/>
      <c r="W88" s="111"/>
      <c r="X88" s="111"/>
      <c r="Y88" s="111"/>
      <c r="Z88" s="111"/>
      <c r="AA88" s="111"/>
      <c r="AB88" s="111"/>
      <c r="AC88" s="111"/>
      <c r="AD88" s="111"/>
      <c r="AE88" s="111"/>
      <c r="AF88" s="111"/>
      <c r="AG88" s="111"/>
      <c r="AH88" s="111"/>
      <c r="AI88" s="111"/>
      <c r="AJ88" s="111"/>
      <c r="AK88" s="111"/>
      <c r="AL88" s="111"/>
      <c r="AM88" s="111"/>
      <c r="AN88" s="112"/>
      <c r="AO88" s="113"/>
      <c r="AP88" s="113"/>
      <c r="AQ88" s="113"/>
      <c r="AR88" s="113"/>
      <c r="AS88" s="113"/>
      <c r="AT88" s="113"/>
      <c r="AU88" s="113"/>
      <c r="AV88" s="113"/>
      <c r="AW88" s="113"/>
      <c r="AX88" s="113"/>
      <c r="AY88" s="113"/>
      <c r="AZ88" s="113"/>
      <c r="BA88" s="113"/>
      <c r="BB88" s="113"/>
      <c r="BC88" s="113"/>
      <c r="BD88" s="113"/>
      <c r="BE88" s="113"/>
      <c r="BF88" s="113"/>
      <c r="BG88" s="113"/>
      <c r="BH88" s="114"/>
      <c r="BI88" s="114"/>
      <c r="BJ88" s="114"/>
      <c r="BK88" s="114"/>
      <c r="BL88" s="114"/>
    </row>
    <row r="89" spans="1:64" ht="27" customHeight="1" x14ac:dyDescent="0.3">
      <c r="A89" s="109" t="s">
        <v>114</v>
      </c>
      <c r="B89" s="109"/>
      <c r="C89" s="109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  <c r="Z89" s="109"/>
      <c r="AA89" s="109"/>
      <c r="AB89" s="109"/>
      <c r="AC89" s="109"/>
      <c r="AD89" s="109"/>
      <c r="AE89" s="109"/>
      <c r="AF89" s="109"/>
      <c r="AG89" s="109"/>
      <c r="AH89" s="109"/>
      <c r="AI89" s="109"/>
      <c r="AJ89" s="109"/>
      <c r="AK89" s="109"/>
      <c r="AL89" s="109"/>
      <c r="AM89" s="115"/>
      <c r="AN89" s="116"/>
      <c r="AO89" s="107"/>
      <c r="AP89" s="108"/>
      <c r="AQ89" s="108"/>
      <c r="AR89" s="108"/>
      <c r="AS89" s="108"/>
      <c r="AT89" s="108"/>
      <c r="AU89" s="108"/>
      <c r="AV89" s="108"/>
      <c r="AW89" s="108"/>
      <c r="AX89" s="107"/>
      <c r="AY89" s="109" t="s">
        <v>115</v>
      </c>
      <c r="AZ89" s="109"/>
      <c r="BA89" s="109"/>
      <c r="BB89" s="109"/>
      <c r="BC89" s="109"/>
      <c r="BD89" s="109"/>
      <c r="BE89" s="109"/>
      <c r="BF89" s="109"/>
      <c r="BG89" s="109"/>
      <c r="BH89" s="109"/>
      <c r="BI89" s="109"/>
      <c r="BJ89" s="109"/>
      <c r="BK89" s="109"/>
      <c r="BL89" s="109"/>
    </row>
    <row r="90" spans="1:64" ht="13.15" customHeight="1" x14ac:dyDescent="0.3">
      <c r="A90" s="110"/>
      <c r="B90" s="110"/>
      <c r="C90" s="110"/>
      <c r="D90" s="110"/>
      <c r="E90" s="110"/>
      <c r="F90" s="110"/>
      <c r="G90" s="110"/>
      <c r="H90" s="110"/>
      <c r="I90" s="110"/>
      <c r="J90" s="110"/>
      <c r="K90" s="110"/>
      <c r="L90" s="110"/>
      <c r="M90" s="110"/>
      <c r="N90" s="110"/>
      <c r="O90" s="110"/>
      <c r="P90" s="110"/>
      <c r="Q90" s="110"/>
      <c r="R90" s="110"/>
      <c r="S90" s="110"/>
      <c r="T90" s="110"/>
      <c r="U90" s="110"/>
      <c r="V90" s="110"/>
      <c r="W90" s="117"/>
      <c r="X90" s="117"/>
      <c r="Y90" s="117"/>
      <c r="Z90" s="117"/>
      <c r="AA90" s="117"/>
      <c r="AB90" s="117"/>
      <c r="AC90" s="117"/>
      <c r="AD90" s="117"/>
      <c r="AE90" s="117"/>
      <c r="AF90" s="117"/>
      <c r="AG90" s="117"/>
      <c r="AH90" s="117"/>
      <c r="AI90" s="117"/>
      <c r="AJ90" s="117"/>
      <c r="AK90" s="117"/>
      <c r="AL90" s="117"/>
      <c r="AM90" s="117"/>
      <c r="AN90" s="118"/>
      <c r="AO90" s="113"/>
      <c r="AP90" s="113"/>
      <c r="AQ90" s="113"/>
      <c r="AR90" s="113"/>
      <c r="AS90" s="113"/>
      <c r="AT90" s="113"/>
      <c r="AU90" s="113"/>
      <c r="AV90" s="113"/>
      <c r="AW90" s="113"/>
      <c r="AX90" s="113"/>
      <c r="AY90" s="113"/>
      <c r="AZ90" s="113"/>
      <c r="BA90" s="113"/>
      <c r="BB90" s="113"/>
      <c r="BC90" s="113"/>
      <c r="BD90" s="113"/>
      <c r="BE90" s="113"/>
      <c r="BF90" s="113"/>
      <c r="BG90" s="113"/>
      <c r="BH90" s="114"/>
      <c r="BI90" s="114"/>
      <c r="BJ90" s="114"/>
      <c r="BK90" s="114"/>
      <c r="BL90" s="114"/>
    </row>
    <row r="91" spans="1:64" ht="23.25" customHeight="1" x14ac:dyDescent="0.35">
      <c r="A91" s="119" t="s">
        <v>116</v>
      </c>
      <c r="B91" s="119"/>
      <c r="C91" s="119"/>
      <c r="D91" s="119"/>
      <c r="E91" s="119"/>
      <c r="F91" s="119"/>
      <c r="G91" s="119"/>
      <c r="H91" s="119"/>
      <c r="I91" s="119"/>
      <c r="J91" s="119"/>
      <c r="K91" s="119"/>
      <c r="L91" s="119"/>
      <c r="M91" s="119"/>
      <c r="N91" s="119"/>
      <c r="O91" s="119"/>
      <c r="P91" s="119"/>
      <c r="Q91" s="119"/>
      <c r="R91" s="119"/>
      <c r="S91" s="119"/>
      <c r="T91" s="119"/>
      <c r="U91" s="119"/>
      <c r="V91" s="119"/>
      <c r="W91" s="119"/>
      <c r="X91" s="119"/>
      <c r="Y91" s="119"/>
      <c r="Z91" s="119"/>
      <c r="AA91" s="119"/>
      <c r="AB91" s="119"/>
      <c r="AC91" s="119"/>
      <c r="AD91" s="119"/>
      <c r="AE91" s="119"/>
      <c r="AF91" s="119"/>
      <c r="AG91" s="119"/>
      <c r="AH91" s="119"/>
      <c r="AI91" s="119"/>
      <c r="AJ91" s="119"/>
      <c r="AK91" s="119"/>
      <c r="AL91" s="119"/>
      <c r="AM91" s="119"/>
      <c r="AN91" s="119"/>
      <c r="AO91" s="120"/>
      <c r="AP91" s="121"/>
      <c r="AQ91" s="121"/>
      <c r="AR91" s="121"/>
      <c r="AS91" s="121"/>
      <c r="AT91" s="121"/>
      <c r="AU91" s="121"/>
      <c r="AV91" s="121"/>
      <c r="AW91" s="121"/>
      <c r="AX91" s="120"/>
      <c r="AY91" s="122" t="s">
        <v>117</v>
      </c>
      <c r="AZ91" s="122"/>
      <c r="BA91" s="122"/>
      <c r="BB91" s="122"/>
      <c r="BC91" s="122"/>
      <c r="BD91" s="122"/>
      <c r="BE91" s="122"/>
      <c r="BF91" s="122"/>
      <c r="BG91" s="122"/>
      <c r="BH91" s="122"/>
      <c r="BI91" s="122"/>
      <c r="BJ91" s="122"/>
      <c r="BK91" s="122"/>
      <c r="BL91" s="122"/>
    </row>
    <row r="92" spans="1:64" ht="10.5" customHeight="1" x14ac:dyDescent="0.2">
      <c r="A92" s="123"/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3"/>
      <c r="AC92" s="123"/>
      <c r="AD92" s="123"/>
      <c r="AE92" s="123"/>
      <c r="AF92" s="123"/>
      <c r="AG92" s="123"/>
      <c r="AH92" s="123"/>
      <c r="AI92" s="123"/>
      <c r="AJ92" s="123"/>
      <c r="AK92" s="123"/>
      <c r="AL92" s="123"/>
      <c r="AM92" s="123"/>
      <c r="AN92" s="123"/>
      <c r="AO92" s="123"/>
      <c r="AP92" s="123"/>
      <c r="AQ92" s="123"/>
      <c r="AR92" s="123"/>
      <c r="AS92" s="123"/>
      <c r="AT92" s="114"/>
      <c r="AU92" s="114"/>
      <c r="AV92" s="114"/>
      <c r="AW92" s="114"/>
      <c r="AX92" s="114"/>
      <c r="AY92" s="114"/>
      <c r="AZ92" s="114"/>
      <c r="BA92" s="114"/>
      <c r="BB92" s="114"/>
      <c r="BC92" s="114"/>
      <c r="BD92" s="114"/>
      <c r="BE92" s="114"/>
      <c r="BF92" s="114"/>
      <c r="BG92" s="114"/>
    </row>
    <row r="93" spans="1:64" ht="15.75" customHeight="1" x14ac:dyDescent="0.25">
      <c r="A93" s="137"/>
      <c r="B93" s="137"/>
      <c r="C93" s="137"/>
      <c r="D93" s="137"/>
      <c r="E93" s="137"/>
      <c r="F93" s="137"/>
      <c r="G93" s="137"/>
      <c r="H93" s="137"/>
      <c r="I93" s="138"/>
      <c r="J93" s="138"/>
      <c r="K93" s="138"/>
      <c r="L93" s="138"/>
      <c r="M93" s="138"/>
      <c r="N93" s="138"/>
      <c r="O93" s="138"/>
      <c r="P93" s="138"/>
      <c r="Q93" s="138"/>
      <c r="R93" s="139"/>
      <c r="S93" s="139"/>
      <c r="T93" s="139"/>
      <c r="U93" s="139"/>
      <c r="V93" s="139"/>
      <c r="W93" s="139"/>
      <c r="X93" s="139"/>
      <c r="Y93" s="139"/>
      <c r="Z93" s="139"/>
      <c r="AA93" s="139"/>
      <c r="AB93" s="139"/>
      <c r="AC93" s="140"/>
      <c r="AD93" s="140"/>
      <c r="AE93" s="140"/>
      <c r="AF93" s="140"/>
      <c r="AG93" s="140"/>
      <c r="AH93" s="140"/>
      <c r="AI93" s="140"/>
      <c r="AJ93" s="140"/>
      <c r="AK93" s="140"/>
      <c r="AL93" s="140"/>
      <c r="AM93" s="140"/>
      <c r="AN93" s="52"/>
      <c r="AO93" s="128"/>
      <c r="AP93" s="129"/>
      <c r="AQ93" s="129"/>
      <c r="AR93" s="129"/>
      <c r="AS93" s="129"/>
      <c r="AT93" s="129"/>
      <c r="AU93" s="129"/>
      <c r="AV93" s="129"/>
      <c r="AW93" s="129"/>
      <c r="AX93" s="129"/>
      <c r="AY93" s="129"/>
      <c r="AZ93" s="129"/>
      <c r="BA93" s="129"/>
      <c r="BB93" s="129"/>
      <c r="BC93" s="129"/>
      <c r="BD93" s="129"/>
      <c r="BE93" s="129"/>
      <c r="BF93" s="129"/>
      <c r="BG93" s="129"/>
    </row>
    <row r="94" spans="1:64" ht="17.25" customHeight="1" x14ac:dyDescent="0.25">
      <c r="A94" s="141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39"/>
      <c r="O94" s="139"/>
      <c r="P94" s="139"/>
      <c r="Q94" s="139"/>
      <c r="R94" s="139"/>
      <c r="S94" s="139"/>
      <c r="T94" s="139"/>
      <c r="U94" s="139"/>
      <c r="V94" s="139"/>
      <c r="W94" s="139"/>
      <c r="X94" s="139"/>
      <c r="Y94" s="139"/>
      <c r="Z94" s="139"/>
      <c r="AA94" s="139"/>
      <c r="AB94" s="139"/>
      <c r="AC94" s="140"/>
      <c r="AD94" s="140"/>
      <c r="AE94" s="140"/>
      <c r="AF94" s="140"/>
      <c r="AG94" s="140"/>
      <c r="AH94" s="140"/>
      <c r="AI94" s="140"/>
      <c r="AJ94" s="140"/>
      <c r="AK94" s="140"/>
      <c r="AL94" s="140"/>
      <c r="AM94" s="140"/>
      <c r="AN94" s="114"/>
      <c r="AO94" s="131"/>
      <c r="AP94" s="131"/>
      <c r="AQ94" s="131"/>
      <c r="AR94" s="131"/>
      <c r="AS94" s="131"/>
      <c r="AT94" s="131"/>
      <c r="AU94" s="131"/>
      <c r="AV94" s="131"/>
      <c r="AW94" s="131"/>
      <c r="AX94" s="131"/>
      <c r="AY94" s="131"/>
      <c r="AZ94" s="131"/>
      <c r="BA94" s="131"/>
      <c r="BB94" s="131"/>
      <c r="BC94" s="131"/>
      <c r="BD94" s="131"/>
      <c r="BE94" s="131"/>
      <c r="BF94" s="131"/>
      <c r="BG94" s="131"/>
    </row>
    <row r="95" spans="1:64" ht="15.75" customHeight="1" x14ac:dyDescent="0.25">
      <c r="A95" s="142"/>
      <c r="B95" s="142"/>
      <c r="C95" s="142"/>
      <c r="D95" s="142"/>
      <c r="E95" s="142"/>
      <c r="F95" s="142"/>
      <c r="G95" s="143"/>
      <c r="H95" s="143"/>
      <c r="I95" s="143"/>
      <c r="J95" s="143"/>
      <c r="K95" s="143"/>
      <c r="L95" s="143"/>
      <c r="M95" s="143"/>
      <c r="N95" s="143"/>
      <c r="O95" s="143"/>
      <c r="P95" s="143"/>
      <c r="Q95" s="143"/>
      <c r="R95" s="143"/>
      <c r="S95" s="143"/>
      <c r="T95" s="143"/>
      <c r="U95" s="143"/>
      <c r="V95" s="143"/>
      <c r="W95" s="144"/>
      <c r="X95" s="144"/>
      <c r="Y95" s="144"/>
      <c r="Z95" s="144"/>
      <c r="AA95" s="144"/>
      <c r="AB95" s="144"/>
      <c r="AC95" s="144"/>
      <c r="AD95" s="144"/>
      <c r="AE95" s="144"/>
      <c r="AF95" s="144"/>
      <c r="AG95" s="144"/>
      <c r="AH95" s="144"/>
      <c r="AI95" s="144"/>
      <c r="AJ95" s="144"/>
      <c r="AK95" s="144"/>
      <c r="AL95" s="144"/>
      <c r="AM95" s="144"/>
      <c r="AN95" s="114"/>
      <c r="AO95" s="114"/>
      <c r="AP95" s="114"/>
      <c r="AQ95" s="114"/>
      <c r="AR95" s="114"/>
      <c r="AS95" s="114"/>
      <c r="AT95" s="114"/>
      <c r="AU95" s="114"/>
      <c r="AV95" s="114"/>
      <c r="AW95" s="114"/>
      <c r="AX95" s="114"/>
      <c r="AY95" s="114"/>
      <c r="AZ95" s="114"/>
      <c r="BA95" s="114"/>
      <c r="BB95" s="114"/>
      <c r="BC95" s="114"/>
      <c r="BD95" s="114"/>
      <c r="BE95" s="114"/>
      <c r="BF95" s="114"/>
      <c r="BG95" s="114"/>
    </row>
    <row r="96" spans="1:64" x14ac:dyDescent="0.2">
      <c r="A96" s="131"/>
      <c r="B96" s="131"/>
      <c r="C96" s="131"/>
      <c r="D96" s="131"/>
      <c r="E96" s="131"/>
      <c r="F96" s="131"/>
      <c r="G96" s="131"/>
      <c r="H96" s="131"/>
      <c r="I96" s="145"/>
      <c r="J96" s="145"/>
      <c r="K96" s="145"/>
      <c r="L96" s="145"/>
      <c r="M96" s="145"/>
      <c r="N96" s="145"/>
      <c r="O96" s="145"/>
      <c r="P96" s="145"/>
      <c r="Q96" s="145"/>
      <c r="R96" s="114"/>
      <c r="S96" s="114"/>
      <c r="T96" s="114"/>
      <c r="U96" s="114"/>
      <c r="V96" s="114"/>
      <c r="W96" s="114"/>
      <c r="X96" s="114"/>
      <c r="Y96" s="114"/>
      <c r="Z96" s="114"/>
      <c r="AA96" s="114"/>
      <c r="AB96" s="114"/>
      <c r="AC96" s="114"/>
      <c r="AD96" s="114"/>
      <c r="AE96" s="114"/>
      <c r="AF96" s="114"/>
      <c r="AG96" s="114"/>
      <c r="AH96" s="114"/>
      <c r="AI96" s="114"/>
      <c r="AJ96" s="114"/>
      <c r="AK96" s="114"/>
      <c r="AL96" s="114"/>
      <c r="AM96" s="114"/>
      <c r="AN96" s="114"/>
      <c r="AO96" s="114"/>
      <c r="AP96" s="114"/>
      <c r="AQ96" s="114"/>
      <c r="AR96" s="114"/>
      <c r="AS96" s="114"/>
      <c r="AT96" s="114"/>
      <c r="AU96" s="114"/>
      <c r="AV96" s="114"/>
      <c r="AW96" s="114"/>
      <c r="AX96" s="114"/>
      <c r="AY96" s="114"/>
      <c r="AZ96" s="114"/>
      <c r="BA96" s="114"/>
      <c r="BB96" s="114"/>
      <c r="BC96" s="114"/>
      <c r="BD96" s="114"/>
      <c r="BE96" s="114"/>
      <c r="BF96" s="114"/>
      <c r="BG96" s="114"/>
    </row>
    <row r="97" spans="1:59" x14ac:dyDescent="0.2">
      <c r="A97" s="114"/>
      <c r="B97" s="114"/>
      <c r="C97" s="114"/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  <c r="AA97" s="114"/>
      <c r="AB97" s="114"/>
      <c r="AC97" s="114"/>
      <c r="AD97" s="114"/>
      <c r="AE97" s="114"/>
      <c r="AF97" s="114"/>
      <c r="AG97" s="114"/>
      <c r="AH97" s="114"/>
      <c r="AI97" s="114"/>
      <c r="AJ97" s="114"/>
      <c r="AK97" s="114"/>
      <c r="AL97" s="114"/>
      <c r="AM97" s="114"/>
      <c r="AN97" s="114"/>
      <c r="AO97" s="114"/>
      <c r="AP97" s="114"/>
      <c r="AQ97" s="114"/>
      <c r="AR97" s="114"/>
      <c r="AS97" s="114"/>
      <c r="AT97" s="114"/>
      <c r="AU97" s="114"/>
      <c r="AV97" s="114"/>
      <c r="AW97" s="114"/>
      <c r="AX97" s="114"/>
      <c r="AY97" s="114"/>
      <c r="AZ97" s="114"/>
      <c r="BA97" s="114"/>
      <c r="BB97" s="114"/>
      <c r="BC97" s="114"/>
      <c r="BD97" s="114"/>
      <c r="BE97" s="114"/>
      <c r="BF97" s="114"/>
      <c r="BG97" s="114"/>
    </row>
  </sheetData>
  <mergeCells count="330">
    <mergeCell ref="A96:H96"/>
    <mergeCell ref="A91:AN91"/>
    <mergeCell ref="A93:H93"/>
    <mergeCell ref="AO93:BG93"/>
    <mergeCell ref="AO94:BG94"/>
    <mergeCell ref="A95:F95"/>
    <mergeCell ref="W95:AM95"/>
    <mergeCell ref="A87:AM87"/>
    <mergeCell ref="AY87:BL87"/>
    <mergeCell ref="W88:AM88"/>
    <mergeCell ref="A89:AL89"/>
    <mergeCell ref="AY89:BL89"/>
    <mergeCell ref="W90:AM90"/>
    <mergeCell ref="BE83:BL83"/>
    <mergeCell ref="A84:F84"/>
    <mergeCell ref="G84:Y84"/>
    <mergeCell ref="Z84:AD84"/>
    <mergeCell ref="AE84:AN84"/>
    <mergeCell ref="AO84:AV84"/>
    <mergeCell ref="AW84:BD84"/>
    <mergeCell ref="BE84:BL84"/>
    <mergeCell ref="A83:F83"/>
    <mergeCell ref="G83:Y83"/>
    <mergeCell ref="Z83:AD83"/>
    <mergeCell ref="AE83:AN83"/>
    <mergeCell ref="AO83:AV83"/>
    <mergeCell ref="AW83:BD83"/>
    <mergeCell ref="BE81:BL81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  <mergeCell ref="BE79:BL79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BE75:BL75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BE63:BL63"/>
    <mergeCell ref="A64:F64"/>
    <mergeCell ref="G64:Y64"/>
    <mergeCell ref="Z64:AD64"/>
    <mergeCell ref="AE64:AN64"/>
    <mergeCell ref="AO64:AV64"/>
    <mergeCell ref="AW64:BD64"/>
    <mergeCell ref="BE64:BL64"/>
    <mergeCell ref="A63:F63"/>
    <mergeCell ref="G63:Y63"/>
    <mergeCell ref="Z63:AD63"/>
    <mergeCell ref="AE63:AN63"/>
    <mergeCell ref="AO63:AV63"/>
    <mergeCell ref="AW63:BD63"/>
    <mergeCell ref="BE61:BL61"/>
    <mergeCell ref="A62:F62"/>
    <mergeCell ref="G62:Y62"/>
    <mergeCell ref="Z62:AD62"/>
    <mergeCell ref="AE62:AN62"/>
    <mergeCell ref="AO62:AV62"/>
    <mergeCell ref="AW62:BD62"/>
    <mergeCell ref="BE62:BL62"/>
    <mergeCell ref="A61:F61"/>
    <mergeCell ref="G61:Y61"/>
    <mergeCell ref="Z61:AD61"/>
    <mergeCell ref="AE61:AN61"/>
    <mergeCell ref="AO61:AV61"/>
    <mergeCell ref="AW61:BD61"/>
    <mergeCell ref="BE59:BL59"/>
    <mergeCell ref="A60:F60"/>
    <mergeCell ref="G60:Y60"/>
    <mergeCell ref="Z60:AD60"/>
    <mergeCell ref="AE60:AN60"/>
    <mergeCell ref="AO60:AV60"/>
    <mergeCell ref="AW60:BD60"/>
    <mergeCell ref="BE60:BL60"/>
    <mergeCell ref="A59:F59"/>
    <mergeCell ref="G59:Y59"/>
    <mergeCell ref="Z59:AD59"/>
    <mergeCell ref="AE59:AN59"/>
    <mergeCell ref="AO59:AV59"/>
    <mergeCell ref="AW59:BD59"/>
    <mergeCell ref="BE57:BL57"/>
    <mergeCell ref="A58:F58"/>
    <mergeCell ref="G58:Y58"/>
    <mergeCell ref="Z58:AD58"/>
    <mergeCell ref="AE58:AN58"/>
    <mergeCell ref="AO58:AV58"/>
    <mergeCell ref="AW58:BD58"/>
    <mergeCell ref="BE58:BL58"/>
    <mergeCell ref="A57:F57"/>
    <mergeCell ref="G57:Y57"/>
    <mergeCell ref="Z57:AD57"/>
    <mergeCell ref="AE57:AN57"/>
    <mergeCell ref="AO57:AV57"/>
    <mergeCell ref="AW57:BD57"/>
    <mergeCell ref="BE55:BL55"/>
    <mergeCell ref="A56:F56"/>
    <mergeCell ref="G56:Y56"/>
    <mergeCell ref="Z56:AD56"/>
    <mergeCell ref="AE56:AN56"/>
    <mergeCell ref="AO56:AV56"/>
    <mergeCell ref="AW56:BD56"/>
    <mergeCell ref="BE56:BL56"/>
    <mergeCell ref="A55:F55"/>
    <mergeCell ref="G55:Y55"/>
    <mergeCell ref="Z55:AD55"/>
    <mergeCell ref="AE55:AN55"/>
    <mergeCell ref="AO55:AV55"/>
    <mergeCell ref="AW55:BD55"/>
    <mergeCell ref="A52:C52"/>
    <mergeCell ref="D52:AA52"/>
    <mergeCell ref="AB52:AI52"/>
    <mergeCell ref="AJ52:AQ52"/>
    <mergeCell ref="AR52:AY52"/>
    <mergeCell ref="A54:BL54"/>
    <mergeCell ref="A50:C50"/>
    <mergeCell ref="D50:AA50"/>
    <mergeCell ref="AB50:AI50"/>
    <mergeCell ref="AJ50:AQ50"/>
    <mergeCell ref="AR50:AY50"/>
    <mergeCell ref="A51:C51"/>
    <mergeCell ref="D51:AA51"/>
    <mergeCell ref="AB51:AI51"/>
    <mergeCell ref="AJ51:AQ51"/>
    <mergeCell ref="AR51:AY51"/>
    <mergeCell ref="A46:BL46"/>
    <mergeCell ref="A47:AY47"/>
    <mergeCell ref="A48:C49"/>
    <mergeCell ref="D48:AA49"/>
    <mergeCell ref="AB48:AI49"/>
    <mergeCell ref="AJ48:AQ49"/>
    <mergeCell ref="AR48:AY49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41:C41"/>
    <mergeCell ref="D41:AB41"/>
    <mergeCell ref="AC41:AJ41"/>
    <mergeCell ref="AK41:AR41"/>
    <mergeCell ref="AS41:AZ41"/>
    <mergeCell ref="A42:C42"/>
    <mergeCell ref="D42:AB42"/>
    <mergeCell ref="AC42:AJ42"/>
    <mergeCell ref="AK42:AR42"/>
    <mergeCell ref="AS42:AZ42"/>
    <mergeCell ref="A35:F35"/>
    <mergeCell ref="G35:BL35"/>
    <mergeCell ref="A37:AZ37"/>
    <mergeCell ref="A38:AZ38"/>
    <mergeCell ref="A39:C40"/>
    <mergeCell ref="D39:AB40"/>
    <mergeCell ref="AC39:AJ40"/>
    <mergeCell ref="AK39:AR40"/>
    <mergeCell ref="AS39:AZ40"/>
    <mergeCell ref="A31:BL31"/>
    <mergeCell ref="A32:F32"/>
    <mergeCell ref="G32:BL32"/>
    <mergeCell ref="A33:F33"/>
    <mergeCell ref="G33:BL33"/>
    <mergeCell ref="A34:F34"/>
    <mergeCell ref="G34:BL34"/>
    <mergeCell ref="A25:F25"/>
    <mergeCell ref="G25:BL25"/>
    <mergeCell ref="A26:F26"/>
    <mergeCell ref="G26:BL26"/>
    <mergeCell ref="A28:BL28"/>
    <mergeCell ref="A29:BL29"/>
    <mergeCell ref="A19:BL19"/>
    <mergeCell ref="A20:BL20"/>
    <mergeCell ref="A22:BL22"/>
    <mergeCell ref="A23:F23"/>
    <mergeCell ref="G23:BL23"/>
    <mergeCell ref="A24:F24"/>
    <mergeCell ref="G24:BL24"/>
    <mergeCell ref="A16:T16"/>
    <mergeCell ref="U16:AD16"/>
    <mergeCell ref="AE16:AR16"/>
    <mergeCell ref="AS16:BC16"/>
    <mergeCell ref="BD16:BL16"/>
    <mergeCell ref="A17:H17"/>
    <mergeCell ref="I17:S17"/>
    <mergeCell ref="T17:W17"/>
    <mergeCell ref="BE13:BL13"/>
    <mergeCell ref="B14:L14"/>
    <mergeCell ref="N14:Y14"/>
    <mergeCell ref="AA14:AI14"/>
    <mergeCell ref="AK14:BC14"/>
    <mergeCell ref="BE14:BL14"/>
    <mergeCell ref="B11:L11"/>
    <mergeCell ref="N11:AS11"/>
    <mergeCell ref="AU11:BB11"/>
    <mergeCell ref="B13:L13"/>
    <mergeCell ref="N13:Y13"/>
    <mergeCell ref="AA13:AI13"/>
    <mergeCell ref="AK13:BC13"/>
    <mergeCell ref="B8:L8"/>
    <mergeCell ref="N8:AS8"/>
    <mergeCell ref="AU8:BB8"/>
    <mergeCell ref="B10:L10"/>
    <mergeCell ref="N10:AS10"/>
    <mergeCell ref="AU10:BB10"/>
    <mergeCell ref="AO1:BL1"/>
    <mergeCell ref="AO2:BL2"/>
    <mergeCell ref="AO3:BL3"/>
    <mergeCell ref="A4:BL4"/>
    <mergeCell ref="A5:BL5"/>
    <mergeCell ref="B7:L7"/>
    <mergeCell ref="N7:AS7"/>
    <mergeCell ref="AU7:BB7"/>
  </mergeCells>
  <conditionalFormatting sqref="G58:L58">
    <cfRule type="cellIs" dxfId="80" priority="54" stopIfTrue="1" operator="equal">
      <formula>$G57</formula>
    </cfRule>
  </conditionalFormatting>
  <conditionalFormatting sqref="D43">
    <cfRule type="cellIs" dxfId="79" priority="55" stopIfTrue="1" operator="equal">
      <formula>$D42</formula>
    </cfRule>
  </conditionalFormatting>
  <conditionalFormatting sqref="A58:F58">
    <cfRule type="cellIs" dxfId="78" priority="56" stopIfTrue="1" operator="equal">
      <formula>0</formula>
    </cfRule>
  </conditionalFormatting>
  <conditionalFormatting sqref="D44">
    <cfRule type="cellIs" dxfId="77" priority="53" stopIfTrue="1" operator="equal">
      <formula>$D43</formula>
    </cfRule>
  </conditionalFormatting>
  <conditionalFormatting sqref="G59">
    <cfRule type="cellIs" dxfId="76" priority="51" stopIfTrue="1" operator="equal">
      <formula>$G58</formula>
    </cfRule>
  </conditionalFormatting>
  <conditionalFormatting sqref="A59:F59">
    <cfRule type="cellIs" dxfId="75" priority="52" stopIfTrue="1" operator="equal">
      <formula>0</formula>
    </cfRule>
  </conditionalFormatting>
  <conditionalFormatting sqref="G60">
    <cfRule type="cellIs" dxfId="74" priority="49" stopIfTrue="1" operator="equal">
      <formula>$G59</formula>
    </cfRule>
  </conditionalFormatting>
  <conditionalFormatting sqref="A60:F60">
    <cfRule type="cellIs" dxfId="73" priority="50" stopIfTrue="1" operator="equal">
      <formula>0</formula>
    </cfRule>
  </conditionalFormatting>
  <conditionalFormatting sqref="G61">
    <cfRule type="cellIs" dxfId="72" priority="47" stopIfTrue="1" operator="equal">
      <formula>$G60</formula>
    </cfRule>
  </conditionalFormatting>
  <conditionalFormatting sqref="A61:F61">
    <cfRule type="cellIs" dxfId="71" priority="48" stopIfTrue="1" operator="equal">
      <formula>0</formula>
    </cfRule>
  </conditionalFormatting>
  <conditionalFormatting sqref="G62">
    <cfRule type="cellIs" dxfId="70" priority="45" stopIfTrue="1" operator="equal">
      <formula>$G61</formula>
    </cfRule>
  </conditionalFormatting>
  <conditionalFormatting sqref="A62:F62">
    <cfRule type="cellIs" dxfId="69" priority="46" stopIfTrue="1" operator="equal">
      <formula>0</formula>
    </cfRule>
  </conditionalFormatting>
  <conditionalFormatting sqref="G63">
    <cfRule type="cellIs" dxfId="68" priority="43" stopIfTrue="1" operator="equal">
      <formula>$G62</formula>
    </cfRule>
  </conditionalFormatting>
  <conditionalFormatting sqref="A63:F63">
    <cfRule type="cellIs" dxfId="67" priority="44" stopIfTrue="1" operator="equal">
      <formula>0</formula>
    </cfRule>
  </conditionalFormatting>
  <conditionalFormatting sqref="G64">
    <cfRule type="cellIs" dxfId="66" priority="41" stopIfTrue="1" operator="equal">
      <formula>$G63</formula>
    </cfRule>
  </conditionalFormatting>
  <conditionalFormatting sqref="A64:F64">
    <cfRule type="cellIs" dxfId="65" priority="42" stopIfTrue="1" operator="equal">
      <formula>0</formula>
    </cfRule>
  </conditionalFormatting>
  <conditionalFormatting sqref="G65">
    <cfRule type="cellIs" dxfId="64" priority="39" stopIfTrue="1" operator="equal">
      <formula>$G64</formula>
    </cfRule>
  </conditionalFormatting>
  <conditionalFormatting sqref="A65:F65">
    <cfRule type="cellIs" dxfId="63" priority="40" stopIfTrue="1" operator="equal">
      <formula>0</formula>
    </cfRule>
  </conditionalFormatting>
  <conditionalFormatting sqref="G66">
    <cfRule type="cellIs" dxfId="62" priority="37" stopIfTrue="1" operator="equal">
      <formula>$G65</formula>
    </cfRule>
  </conditionalFormatting>
  <conditionalFormatting sqref="A66:F66">
    <cfRule type="cellIs" dxfId="61" priority="38" stopIfTrue="1" operator="equal">
      <formula>0</formula>
    </cfRule>
  </conditionalFormatting>
  <conditionalFormatting sqref="G67">
    <cfRule type="cellIs" dxfId="60" priority="35" stopIfTrue="1" operator="equal">
      <formula>$G66</formula>
    </cfRule>
  </conditionalFormatting>
  <conditionalFormatting sqref="A67:F67">
    <cfRule type="cellIs" dxfId="59" priority="36" stopIfTrue="1" operator="equal">
      <formula>0</formula>
    </cfRule>
  </conditionalFormatting>
  <conditionalFormatting sqref="G68">
    <cfRule type="cellIs" dxfId="58" priority="33" stopIfTrue="1" operator="equal">
      <formula>$G67</formula>
    </cfRule>
  </conditionalFormatting>
  <conditionalFormatting sqref="A68:F68">
    <cfRule type="cellIs" dxfId="57" priority="34" stopIfTrue="1" operator="equal">
      <formula>0</formula>
    </cfRule>
  </conditionalFormatting>
  <conditionalFormatting sqref="G69">
    <cfRule type="cellIs" dxfId="56" priority="31" stopIfTrue="1" operator="equal">
      <formula>$G68</formula>
    </cfRule>
  </conditionalFormatting>
  <conditionalFormatting sqref="A69:F69">
    <cfRule type="cellIs" dxfId="55" priority="32" stopIfTrue="1" operator="equal">
      <formula>0</formula>
    </cfRule>
  </conditionalFormatting>
  <conditionalFormatting sqref="G70">
    <cfRule type="cellIs" dxfId="54" priority="29" stopIfTrue="1" operator="equal">
      <formula>$G69</formula>
    </cfRule>
  </conditionalFormatting>
  <conditionalFormatting sqref="A70:F70">
    <cfRule type="cellIs" dxfId="53" priority="30" stopIfTrue="1" operator="equal">
      <formula>0</formula>
    </cfRule>
  </conditionalFormatting>
  <conditionalFormatting sqref="G71">
    <cfRule type="cellIs" dxfId="52" priority="27" stopIfTrue="1" operator="equal">
      <formula>$G70</formula>
    </cfRule>
  </conditionalFormatting>
  <conditionalFormatting sqref="A71:F71">
    <cfRule type="cellIs" dxfId="51" priority="28" stopIfTrue="1" operator="equal">
      <formula>0</formula>
    </cfRule>
  </conditionalFormatting>
  <conditionalFormatting sqref="G72">
    <cfRule type="cellIs" dxfId="50" priority="25" stopIfTrue="1" operator="equal">
      <formula>$G71</formula>
    </cfRule>
  </conditionalFormatting>
  <conditionalFormatting sqref="A72:F72">
    <cfRule type="cellIs" dxfId="49" priority="26" stopIfTrue="1" operator="equal">
      <formula>0</formula>
    </cfRule>
  </conditionalFormatting>
  <conditionalFormatting sqref="G73">
    <cfRule type="cellIs" dxfId="48" priority="23" stopIfTrue="1" operator="equal">
      <formula>$G72</formula>
    </cfRule>
  </conditionalFormatting>
  <conditionalFormatting sqref="A73:F73">
    <cfRule type="cellIs" dxfId="47" priority="24" stopIfTrue="1" operator="equal">
      <formula>0</formula>
    </cfRule>
  </conditionalFormatting>
  <conditionalFormatting sqref="G74">
    <cfRule type="cellIs" dxfId="46" priority="21" stopIfTrue="1" operator="equal">
      <formula>$G73</formula>
    </cfRule>
  </conditionalFormatting>
  <conditionalFormatting sqref="A74:F74">
    <cfRule type="cellIs" dxfId="45" priority="22" stopIfTrue="1" operator="equal">
      <formula>0</formula>
    </cfRule>
  </conditionalFormatting>
  <conditionalFormatting sqref="G75">
    <cfRule type="cellIs" dxfId="44" priority="19" stopIfTrue="1" operator="equal">
      <formula>$G74</formula>
    </cfRule>
  </conditionalFormatting>
  <conditionalFormatting sqref="A75:F75">
    <cfRule type="cellIs" dxfId="43" priority="20" stopIfTrue="1" operator="equal">
      <formula>0</formula>
    </cfRule>
  </conditionalFormatting>
  <conditionalFormatting sqref="G76">
    <cfRule type="cellIs" dxfId="42" priority="17" stopIfTrue="1" operator="equal">
      <formula>$G75</formula>
    </cfRule>
  </conditionalFormatting>
  <conditionalFormatting sqref="A76:F76">
    <cfRule type="cellIs" dxfId="41" priority="18" stopIfTrue="1" operator="equal">
      <formula>0</formula>
    </cfRule>
  </conditionalFormatting>
  <conditionalFormatting sqref="G77">
    <cfRule type="cellIs" dxfId="40" priority="15" stopIfTrue="1" operator="equal">
      <formula>$G76</formula>
    </cfRule>
  </conditionalFormatting>
  <conditionalFormatting sqref="A77:F77">
    <cfRule type="cellIs" dxfId="39" priority="16" stopIfTrue="1" operator="equal">
      <formula>0</formula>
    </cfRule>
  </conditionalFormatting>
  <conditionalFormatting sqref="G78">
    <cfRule type="cellIs" dxfId="38" priority="13" stopIfTrue="1" operator="equal">
      <formula>$G77</formula>
    </cfRule>
  </conditionalFormatting>
  <conditionalFormatting sqref="A78:F78">
    <cfRule type="cellIs" dxfId="37" priority="14" stopIfTrue="1" operator="equal">
      <formula>0</formula>
    </cfRule>
  </conditionalFormatting>
  <conditionalFormatting sqref="G79">
    <cfRule type="cellIs" dxfId="36" priority="11" stopIfTrue="1" operator="equal">
      <formula>$G78</formula>
    </cfRule>
  </conditionalFormatting>
  <conditionalFormatting sqref="A79:F79">
    <cfRule type="cellIs" dxfId="35" priority="12" stopIfTrue="1" operator="equal">
      <formula>0</formula>
    </cfRule>
  </conditionalFormatting>
  <conditionalFormatting sqref="G80">
    <cfRule type="cellIs" dxfId="34" priority="9" stopIfTrue="1" operator="equal">
      <formula>$G79</formula>
    </cfRule>
  </conditionalFormatting>
  <conditionalFormatting sqref="A80:F80">
    <cfRule type="cellIs" dxfId="33" priority="10" stopIfTrue="1" operator="equal">
      <formula>0</formula>
    </cfRule>
  </conditionalFormatting>
  <conditionalFormatting sqref="G81">
    <cfRule type="cellIs" dxfId="32" priority="7" stopIfTrue="1" operator="equal">
      <formula>$G80</formula>
    </cfRule>
  </conditionalFormatting>
  <conditionalFormatting sqref="A81:F81">
    <cfRule type="cellIs" dxfId="31" priority="8" stopIfTrue="1" operator="equal">
      <formula>0</formula>
    </cfRule>
  </conditionalFormatting>
  <conditionalFormatting sqref="G82">
    <cfRule type="cellIs" dxfId="30" priority="5" stopIfTrue="1" operator="equal">
      <formula>$G81</formula>
    </cfRule>
  </conditionalFormatting>
  <conditionalFormatting sqref="A82:F82">
    <cfRule type="cellIs" dxfId="29" priority="6" stopIfTrue="1" operator="equal">
      <formula>0</formula>
    </cfRule>
  </conditionalFormatting>
  <conditionalFormatting sqref="G83">
    <cfRule type="cellIs" dxfId="28" priority="3" stopIfTrue="1" operator="equal">
      <formula>$G82</formula>
    </cfRule>
  </conditionalFormatting>
  <conditionalFormatting sqref="A83:F83">
    <cfRule type="cellIs" dxfId="27" priority="4" stopIfTrue="1" operator="equal">
      <formula>0</formula>
    </cfRule>
  </conditionalFormatting>
  <conditionalFormatting sqref="G84">
    <cfRule type="cellIs" dxfId="26" priority="1" stopIfTrue="1" operator="equal">
      <formula>$G83</formula>
    </cfRule>
  </conditionalFormatting>
  <conditionalFormatting sqref="A84:F84">
    <cfRule type="cellIs" dxfId="25" priority="2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77" fitToHeight="500" orientation="landscape" r:id="rId1"/>
  <headerFooter alignWithMargins="0"/>
  <rowBreaks count="1" manualBreakCount="1">
    <brk id="21" max="6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85"/>
  <sheetViews>
    <sheetView tabSelected="1" view="pageBreakPreview" zoomScaleNormal="100" zoomScaleSheetLayoutView="100" workbookViewId="0">
      <selection activeCell="AC45" sqref="AC45:AJ45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9" ht="15.75" customHeight="1" x14ac:dyDescent="0.2">
      <c r="AO1" s="2" t="s">
        <v>118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79" ht="15.75" customHeight="1" x14ac:dyDescent="0.2">
      <c r="AO2" s="3" t="s">
        <v>1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79" ht="15.75" customHeight="1" x14ac:dyDescent="0.2">
      <c r="AO3" s="135" t="s">
        <v>2</v>
      </c>
      <c r="AP3" s="136"/>
      <c r="AQ3" s="136"/>
      <c r="AR3" s="136"/>
      <c r="AS3" s="136"/>
      <c r="AT3" s="136"/>
      <c r="AU3" s="136"/>
      <c r="AV3" s="136"/>
      <c r="AW3" s="136"/>
      <c r="AX3" s="136"/>
      <c r="AY3" s="136"/>
      <c r="AZ3" s="136"/>
      <c r="BA3" s="136"/>
      <c r="BB3" s="136"/>
      <c r="BC3" s="136"/>
      <c r="BD3" s="136"/>
      <c r="BE3" s="136"/>
      <c r="BF3" s="136"/>
      <c r="BG3" s="136"/>
      <c r="BH3" s="136"/>
      <c r="BI3" s="136"/>
      <c r="BJ3" s="136"/>
      <c r="BK3" s="136"/>
      <c r="BL3" s="136"/>
    </row>
    <row r="4" spans="1:79" ht="14.25" customHeight="1" x14ac:dyDescent="0.2">
      <c r="AO4" s="146"/>
      <c r="AP4" s="147"/>
      <c r="AQ4" s="147"/>
      <c r="AR4" s="147"/>
      <c r="AS4" s="147"/>
      <c r="AT4" s="147"/>
      <c r="AU4" s="147"/>
      <c r="AV4" s="147"/>
      <c r="AW4" s="147"/>
      <c r="AX4" s="147"/>
      <c r="AY4" s="147"/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</row>
    <row r="5" spans="1:79" hidden="1" x14ac:dyDescent="0.2"/>
    <row r="6" spans="1:79" ht="15.75" customHeight="1" x14ac:dyDescent="0.2">
      <c r="A6" s="4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</row>
    <row r="7" spans="1:79" ht="15.75" customHeight="1" x14ac:dyDescent="0.2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</row>
    <row r="8" spans="1:79" ht="6" customHeight="1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</row>
    <row r="9" spans="1:79" s="13" customFormat="1" ht="14.25" customHeight="1" x14ac:dyDescent="0.2">
      <c r="A9" s="6" t="s">
        <v>5</v>
      </c>
      <c r="B9" s="7" t="s">
        <v>6</v>
      </c>
      <c r="C9" s="8"/>
      <c r="D9" s="8"/>
      <c r="E9" s="8"/>
      <c r="F9" s="8"/>
      <c r="G9" s="8"/>
      <c r="H9" s="8"/>
      <c r="I9" s="8"/>
      <c r="J9" s="8"/>
      <c r="K9" s="8"/>
      <c r="L9" s="8"/>
      <c r="M9" s="9"/>
      <c r="N9" s="10" t="s">
        <v>7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2"/>
      <c r="AU9" s="7" t="s">
        <v>8</v>
      </c>
      <c r="AV9" s="8"/>
      <c r="AW9" s="8"/>
      <c r="AX9" s="8"/>
      <c r="AY9" s="8"/>
      <c r="AZ9" s="8"/>
      <c r="BA9" s="8"/>
      <c r="BB9" s="8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</row>
    <row r="10" spans="1:79" s="13" customFormat="1" ht="24" customHeight="1" x14ac:dyDescent="0.2">
      <c r="A10" s="14"/>
      <c r="B10" s="15" t="s">
        <v>9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4"/>
      <c r="N10" s="16" t="s">
        <v>10</v>
      </c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4"/>
      <c r="AU10" s="15" t="s">
        <v>11</v>
      </c>
      <c r="AV10" s="15"/>
      <c r="AW10" s="15"/>
      <c r="AX10" s="15"/>
      <c r="AY10" s="15"/>
      <c r="AZ10" s="15"/>
      <c r="BA10" s="15"/>
      <c r="BB10" s="15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</row>
    <row r="11" spans="1:79" s="13" customFormat="1" ht="5.25" hidden="1" customHeight="1" x14ac:dyDescent="0.2">
      <c r="BE11" s="17"/>
      <c r="BF11" s="17"/>
      <c r="BG11" s="17"/>
      <c r="BH11" s="17"/>
      <c r="BI11" s="17"/>
      <c r="BJ11" s="17"/>
      <c r="BK11" s="17"/>
      <c r="BL11" s="17"/>
    </row>
    <row r="12" spans="1:79" s="13" customFormat="1" ht="15" customHeight="1" x14ac:dyDescent="0.2">
      <c r="A12" s="18" t="s">
        <v>12</v>
      </c>
      <c r="B12" s="7" t="s">
        <v>13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9"/>
      <c r="N12" s="10" t="s">
        <v>14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2"/>
      <c r="AU12" s="7" t="s">
        <v>8</v>
      </c>
      <c r="AV12" s="8"/>
      <c r="AW12" s="8"/>
      <c r="AX12" s="8"/>
      <c r="AY12" s="8"/>
      <c r="AZ12" s="8"/>
      <c r="BA12" s="8"/>
      <c r="BB12" s="8"/>
      <c r="BC12" s="19"/>
      <c r="BD12" s="19"/>
      <c r="BE12" s="19"/>
      <c r="BF12" s="19"/>
      <c r="BG12" s="19"/>
      <c r="BH12" s="19"/>
      <c r="BI12" s="19"/>
      <c r="BJ12" s="19"/>
      <c r="BK12" s="19"/>
      <c r="BL12" s="20"/>
      <c r="BM12" s="17"/>
      <c r="BN12" s="17"/>
      <c r="BO12" s="17"/>
      <c r="BP12" s="19"/>
      <c r="BQ12" s="19"/>
      <c r="BR12" s="19"/>
      <c r="BS12" s="19"/>
      <c r="BT12" s="19"/>
      <c r="BU12" s="19"/>
      <c r="BV12" s="19"/>
      <c r="BW12" s="19"/>
    </row>
    <row r="13" spans="1:79" s="13" customFormat="1" ht="24" customHeight="1" x14ac:dyDescent="0.2">
      <c r="A13" s="21"/>
      <c r="B13" s="15" t="s">
        <v>9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4"/>
      <c r="N13" s="16" t="s">
        <v>15</v>
      </c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4"/>
      <c r="AU13" s="15" t="s">
        <v>11</v>
      </c>
      <c r="AV13" s="15"/>
      <c r="AW13" s="15"/>
      <c r="AX13" s="15"/>
      <c r="AY13" s="15"/>
      <c r="AZ13" s="15"/>
      <c r="BA13" s="15"/>
      <c r="BB13" s="15"/>
      <c r="BC13" s="22"/>
      <c r="BD13" s="22"/>
      <c r="BE13" s="22"/>
      <c r="BF13" s="22"/>
      <c r="BG13" s="22"/>
      <c r="BH13" s="22"/>
      <c r="BI13" s="22"/>
      <c r="BJ13" s="22"/>
      <c r="BK13" s="23"/>
      <c r="BL13" s="22"/>
      <c r="BM13" s="17"/>
      <c r="BN13" s="17"/>
      <c r="BO13" s="17"/>
      <c r="BP13" s="22"/>
      <c r="BQ13" s="22"/>
      <c r="BR13" s="22"/>
      <c r="BS13" s="22"/>
      <c r="BT13" s="22"/>
      <c r="BU13" s="22"/>
      <c r="BV13" s="22"/>
      <c r="BW13" s="22"/>
    </row>
    <row r="14" spans="1:79" s="13" customFormat="1" ht="2.25" customHeight="1" x14ac:dyDescent="0.2"/>
    <row r="15" spans="1:79" s="13" customFormat="1" ht="14.25" customHeight="1" x14ac:dyDescent="0.2">
      <c r="A15" s="6" t="s">
        <v>16</v>
      </c>
      <c r="B15" s="7" t="s">
        <v>119</v>
      </c>
      <c r="C15" s="8"/>
      <c r="D15" s="8"/>
      <c r="E15" s="8"/>
      <c r="F15" s="8"/>
      <c r="G15" s="8"/>
      <c r="H15" s="8"/>
      <c r="I15" s="8"/>
      <c r="J15" s="8"/>
      <c r="K15" s="8"/>
      <c r="L15" s="8"/>
      <c r="N15" s="7" t="s">
        <v>120</v>
      </c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19"/>
      <c r="AA15" s="7" t="s">
        <v>121</v>
      </c>
      <c r="AB15" s="8"/>
      <c r="AC15" s="8"/>
      <c r="AD15" s="8"/>
      <c r="AE15" s="8"/>
      <c r="AF15" s="8"/>
      <c r="AG15" s="8"/>
      <c r="AH15" s="8"/>
      <c r="AI15" s="8"/>
      <c r="AJ15" s="19"/>
      <c r="AK15" s="24" t="s">
        <v>122</v>
      </c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9"/>
      <c r="BE15" s="7" t="s">
        <v>21</v>
      </c>
      <c r="BF15" s="8"/>
      <c r="BG15" s="8"/>
      <c r="BH15" s="8"/>
      <c r="BI15" s="8"/>
      <c r="BJ15" s="8"/>
      <c r="BK15" s="8"/>
      <c r="BL15" s="8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</row>
    <row r="16" spans="1:79" s="13" customFormat="1" ht="23.25" customHeight="1" x14ac:dyDescent="0.2">
      <c r="B16" s="15" t="s">
        <v>9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N16" s="15" t="s">
        <v>22</v>
      </c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22"/>
      <c r="AA16" s="25" t="s">
        <v>23</v>
      </c>
      <c r="AB16" s="25"/>
      <c r="AC16" s="25"/>
      <c r="AD16" s="25"/>
      <c r="AE16" s="25"/>
      <c r="AF16" s="25"/>
      <c r="AG16" s="25"/>
      <c r="AH16" s="25"/>
      <c r="AI16" s="25"/>
      <c r="AJ16" s="22"/>
      <c r="AK16" s="26" t="s">
        <v>24</v>
      </c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2"/>
      <c r="BE16" s="15" t="s">
        <v>25</v>
      </c>
      <c r="BF16" s="15"/>
      <c r="BG16" s="15"/>
      <c r="BH16" s="15"/>
      <c r="BI16" s="15"/>
      <c r="BJ16" s="15"/>
      <c r="BK16" s="15"/>
      <c r="BL16" s="15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</row>
    <row r="17" spans="1:79" ht="2.25" customHeight="1" x14ac:dyDescent="0.2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</row>
    <row r="18" spans="1:79" ht="24.95" customHeight="1" x14ac:dyDescent="0.2">
      <c r="A18" s="28" t="s">
        <v>26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9">
        <v>576500</v>
      </c>
      <c r="V18" s="29"/>
      <c r="W18" s="29"/>
      <c r="X18" s="29"/>
      <c r="Y18" s="29"/>
      <c r="Z18" s="29"/>
      <c r="AA18" s="29"/>
      <c r="AB18" s="29"/>
      <c r="AC18" s="29"/>
      <c r="AD18" s="29"/>
      <c r="AE18" s="30" t="s">
        <v>27</v>
      </c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29">
        <f>352500+16000</f>
        <v>368500</v>
      </c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31" t="s">
        <v>28</v>
      </c>
      <c r="BE18" s="31"/>
      <c r="BF18" s="31"/>
      <c r="BG18" s="31"/>
      <c r="BH18" s="31"/>
      <c r="BI18" s="31"/>
      <c r="BJ18" s="31"/>
      <c r="BK18" s="31"/>
      <c r="BL18" s="31"/>
    </row>
    <row r="19" spans="1:79" ht="21" customHeight="1" x14ac:dyDescent="0.2">
      <c r="A19" s="31" t="s">
        <v>29</v>
      </c>
      <c r="B19" s="31"/>
      <c r="C19" s="31"/>
      <c r="D19" s="31"/>
      <c r="E19" s="31"/>
      <c r="F19" s="31"/>
      <c r="G19" s="31"/>
      <c r="H19" s="31"/>
      <c r="I19" s="29">
        <f>224000-16000</f>
        <v>208000</v>
      </c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31" t="s">
        <v>30</v>
      </c>
      <c r="U19" s="31"/>
      <c r="V19" s="31"/>
      <c r="W19" s="31"/>
      <c r="X19" s="32"/>
      <c r="Y19" s="32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4"/>
      <c r="AO19" s="34"/>
      <c r="AP19" s="34"/>
      <c r="AQ19" s="34"/>
      <c r="AR19" s="34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34"/>
      <c r="BE19" s="34"/>
      <c r="BF19" s="34"/>
      <c r="BG19" s="34"/>
      <c r="BH19" s="34"/>
      <c r="BI19" s="34"/>
      <c r="BJ19" s="27"/>
      <c r="BK19" s="27"/>
      <c r="BL19" s="27"/>
    </row>
    <row r="20" spans="1:79" ht="0.75" customHeight="1" x14ac:dyDescent="0.2">
      <c r="A20" s="35"/>
      <c r="B20" s="35"/>
      <c r="C20" s="35"/>
      <c r="D20" s="35"/>
      <c r="E20" s="35"/>
      <c r="F20" s="35"/>
      <c r="G20" s="35"/>
      <c r="H20" s="35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5"/>
      <c r="U20" s="35"/>
      <c r="V20" s="35"/>
      <c r="W20" s="35"/>
      <c r="X20" s="32"/>
      <c r="Y20" s="32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4"/>
      <c r="AO20" s="34"/>
      <c r="AP20" s="34"/>
      <c r="AQ20" s="34"/>
      <c r="AR20" s="34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34"/>
      <c r="BE20" s="34"/>
      <c r="BF20" s="34"/>
      <c r="BG20" s="34"/>
      <c r="BH20" s="34"/>
      <c r="BI20" s="34"/>
      <c r="BJ20" s="27"/>
      <c r="BK20" s="27"/>
      <c r="BL20" s="27"/>
    </row>
    <row r="21" spans="1:79" ht="15.75" customHeight="1" x14ac:dyDescent="0.2">
      <c r="A21" s="36" t="s">
        <v>31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</row>
    <row r="22" spans="1:79" ht="221.25" customHeight="1" x14ac:dyDescent="0.2">
      <c r="A22" s="37" t="s">
        <v>123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</row>
    <row r="23" spans="1:79" ht="12.75" hidden="1" customHeight="1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</row>
    <row r="24" spans="1:79" ht="15.75" customHeight="1" x14ac:dyDescent="0.2">
      <c r="A24" s="31" t="s">
        <v>33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</row>
    <row r="25" spans="1:79" ht="15.75" customHeight="1" x14ac:dyDescent="0.2">
      <c r="A25" s="39" t="s">
        <v>34</v>
      </c>
      <c r="B25" s="39"/>
      <c r="C25" s="39"/>
      <c r="D25" s="39"/>
      <c r="E25" s="39"/>
      <c r="F25" s="39"/>
      <c r="G25" s="40" t="s">
        <v>35</v>
      </c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2"/>
    </row>
    <row r="26" spans="1:79" ht="15.75" hidden="1" x14ac:dyDescent="0.2">
      <c r="A26" s="43">
        <v>1</v>
      </c>
      <c r="B26" s="43"/>
      <c r="C26" s="43"/>
      <c r="D26" s="43"/>
      <c r="E26" s="43"/>
      <c r="F26" s="43"/>
      <c r="G26" s="40">
        <v>2</v>
      </c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2"/>
    </row>
    <row r="27" spans="1:79" ht="10.5" hidden="1" customHeight="1" x14ac:dyDescent="0.2">
      <c r="A27" s="44" t="s">
        <v>36</v>
      </c>
      <c r="B27" s="44"/>
      <c r="C27" s="44"/>
      <c r="D27" s="44"/>
      <c r="E27" s="44"/>
      <c r="F27" s="44"/>
      <c r="G27" s="45" t="s">
        <v>37</v>
      </c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7"/>
      <c r="CA27" s="1" t="s">
        <v>38</v>
      </c>
    </row>
    <row r="28" spans="1:79" ht="12.75" customHeight="1" x14ac:dyDescent="0.2">
      <c r="A28" s="44">
        <v>1</v>
      </c>
      <c r="B28" s="44"/>
      <c r="C28" s="44"/>
      <c r="D28" s="44"/>
      <c r="E28" s="44"/>
      <c r="F28" s="44"/>
      <c r="G28" s="48" t="s">
        <v>124</v>
      </c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50"/>
      <c r="CA28" s="1" t="s">
        <v>40</v>
      </c>
    </row>
    <row r="29" spans="1:79" ht="6.75" hidden="1" customHeight="1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</row>
    <row r="30" spans="1:79" ht="15.95" customHeight="1" x14ac:dyDescent="0.2">
      <c r="A30" s="31" t="s">
        <v>41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</row>
    <row r="31" spans="1:79" ht="31.5" customHeight="1" x14ac:dyDescent="0.2">
      <c r="A31" s="37" t="s">
        <v>125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</row>
    <row r="32" spans="1:79" ht="3.75" customHeight="1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</row>
    <row r="33" spans="1:79" ht="15.75" customHeight="1" x14ac:dyDescent="0.2">
      <c r="A33" s="31" t="s">
        <v>43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</row>
    <row r="34" spans="1:79" ht="12.75" customHeight="1" x14ac:dyDescent="0.2">
      <c r="A34" s="39" t="s">
        <v>34</v>
      </c>
      <c r="B34" s="39"/>
      <c r="C34" s="39"/>
      <c r="D34" s="39"/>
      <c r="E34" s="39"/>
      <c r="F34" s="39"/>
      <c r="G34" s="40" t="s">
        <v>44</v>
      </c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2"/>
    </row>
    <row r="35" spans="1:79" ht="15.75" hidden="1" x14ac:dyDescent="0.2">
      <c r="A35" s="43">
        <v>1</v>
      </c>
      <c r="B35" s="43"/>
      <c r="C35" s="43"/>
      <c r="D35" s="43"/>
      <c r="E35" s="43"/>
      <c r="F35" s="43"/>
      <c r="G35" s="40">
        <v>2</v>
      </c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2"/>
    </row>
    <row r="36" spans="1:79" ht="10.5" hidden="1" customHeight="1" x14ac:dyDescent="0.2">
      <c r="A36" s="44" t="s">
        <v>45</v>
      </c>
      <c r="B36" s="44"/>
      <c r="C36" s="44"/>
      <c r="D36" s="44"/>
      <c r="E36" s="44"/>
      <c r="F36" s="44"/>
      <c r="G36" s="45" t="s">
        <v>37</v>
      </c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7"/>
      <c r="CA36" s="1" t="s">
        <v>46</v>
      </c>
    </row>
    <row r="37" spans="1:79" ht="12.75" customHeight="1" x14ac:dyDescent="0.2">
      <c r="A37" s="44">
        <v>1</v>
      </c>
      <c r="B37" s="44"/>
      <c r="C37" s="44"/>
      <c r="D37" s="44"/>
      <c r="E37" s="44"/>
      <c r="F37" s="44"/>
      <c r="G37" s="48" t="s">
        <v>126</v>
      </c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50"/>
      <c r="CA37" s="1" t="s">
        <v>48</v>
      </c>
    </row>
    <row r="38" spans="1:79" ht="3.75" customHeight="1" x14ac:dyDescent="0.2">
      <c r="A38" s="52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</row>
    <row r="39" spans="1:79" ht="15.75" customHeight="1" x14ac:dyDescent="0.2">
      <c r="A39" s="31" t="s">
        <v>49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</row>
    <row r="40" spans="1:79" ht="15" customHeight="1" x14ac:dyDescent="0.2">
      <c r="A40" s="55" t="s">
        <v>50</v>
      </c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6"/>
      <c r="BB40" s="56"/>
      <c r="BC40" s="56"/>
      <c r="BD40" s="56"/>
      <c r="BE40" s="56"/>
      <c r="BF40" s="56"/>
      <c r="BG40" s="56"/>
      <c r="BH40" s="56"/>
      <c r="BI40" s="57"/>
      <c r="BJ40" s="57"/>
      <c r="BK40" s="57"/>
      <c r="BL40" s="57"/>
    </row>
    <row r="41" spans="1:79" ht="15.95" customHeight="1" x14ac:dyDescent="0.2">
      <c r="A41" s="43" t="s">
        <v>34</v>
      </c>
      <c r="B41" s="43"/>
      <c r="C41" s="43"/>
      <c r="D41" s="58" t="s">
        <v>51</v>
      </c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60"/>
      <c r="AC41" s="43" t="s">
        <v>52</v>
      </c>
      <c r="AD41" s="43"/>
      <c r="AE41" s="43"/>
      <c r="AF41" s="43"/>
      <c r="AG41" s="43"/>
      <c r="AH41" s="43"/>
      <c r="AI41" s="43"/>
      <c r="AJ41" s="43"/>
      <c r="AK41" s="43" t="s">
        <v>53</v>
      </c>
      <c r="AL41" s="43"/>
      <c r="AM41" s="43"/>
      <c r="AN41" s="43"/>
      <c r="AO41" s="43"/>
      <c r="AP41" s="43"/>
      <c r="AQ41" s="43"/>
      <c r="AR41" s="43"/>
      <c r="AS41" s="43" t="s">
        <v>54</v>
      </c>
      <c r="AT41" s="43"/>
      <c r="AU41" s="43"/>
      <c r="AV41" s="43"/>
      <c r="AW41" s="43"/>
      <c r="AX41" s="43"/>
      <c r="AY41" s="43"/>
      <c r="AZ41" s="43"/>
      <c r="BA41" s="61"/>
      <c r="BB41" s="61"/>
      <c r="BC41" s="61"/>
      <c r="BD41" s="61"/>
      <c r="BE41" s="61"/>
      <c r="BF41" s="61"/>
      <c r="BG41" s="61"/>
      <c r="BH41" s="61"/>
    </row>
    <row r="42" spans="1:79" ht="7.5" hidden="1" customHeight="1" x14ac:dyDescent="0.2">
      <c r="A42" s="43"/>
      <c r="B42" s="43"/>
      <c r="C42" s="43"/>
      <c r="D42" s="62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4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61"/>
      <c r="BB42" s="61"/>
      <c r="BC42" s="61"/>
      <c r="BD42" s="61"/>
      <c r="BE42" s="61"/>
      <c r="BF42" s="61"/>
      <c r="BG42" s="61"/>
      <c r="BH42" s="61"/>
    </row>
    <row r="43" spans="1:79" x14ac:dyDescent="0.2">
      <c r="A43" s="44">
        <v>1</v>
      </c>
      <c r="B43" s="44"/>
      <c r="C43" s="44"/>
      <c r="D43" s="68">
        <v>2</v>
      </c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70"/>
      <c r="AC43" s="44">
        <v>3</v>
      </c>
      <c r="AD43" s="44"/>
      <c r="AE43" s="44"/>
      <c r="AF43" s="44"/>
      <c r="AG43" s="44"/>
      <c r="AH43" s="44"/>
      <c r="AI43" s="44"/>
      <c r="AJ43" s="44"/>
      <c r="AK43" s="44">
        <v>4</v>
      </c>
      <c r="AL43" s="44"/>
      <c r="AM43" s="44"/>
      <c r="AN43" s="44"/>
      <c r="AO43" s="44"/>
      <c r="AP43" s="44"/>
      <c r="AQ43" s="44"/>
      <c r="AR43" s="44"/>
      <c r="AS43" s="44">
        <v>5</v>
      </c>
      <c r="AT43" s="44"/>
      <c r="AU43" s="44"/>
      <c r="AV43" s="44"/>
      <c r="AW43" s="44"/>
      <c r="AX43" s="44"/>
      <c r="AY43" s="44"/>
      <c r="AZ43" s="44"/>
      <c r="BA43" s="148"/>
      <c r="BB43" s="148"/>
      <c r="BC43" s="148"/>
      <c r="BD43" s="148"/>
      <c r="BE43" s="148"/>
      <c r="BF43" s="148"/>
      <c r="BG43" s="148"/>
      <c r="BH43" s="148"/>
    </row>
    <row r="44" spans="1:79" s="75" customFormat="1" ht="12.75" hidden="1" customHeight="1" x14ac:dyDescent="0.2">
      <c r="A44" s="44" t="s">
        <v>45</v>
      </c>
      <c r="B44" s="44"/>
      <c r="C44" s="44"/>
      <c r="D44" s="68" t="s">
        <v>37</v>
      </c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70"/>
      <c r="AC44" s="71" t="s">
        <v>55</v>
      </c>
      <c r="AD44" s="71"/>
      <c r="AE44" s="71"/>
      <c r="AF44" s="71"/>
      <c r="AG44" s="71"/>
      <c r="AH44" s="71"/>
      <c r="AI44" s="71"/>
      <c r="AJ44" s="71"/>
      <c r="AK44" s="71" t="s">
        <v>56</v>
      </c>
      <c r="AL44" s="71"/>
      <c r="AM44" s="71"/>
      <c r="AN44" s="71"/>
      <c r="AO44" s="71"/>
      <c r="AP44" s="71"/>
      <c r="AQ44" s="71"/>
      <c r="AR44" s="71"/>
      <c r="AS44" s="72" t="s">
        <v>57</v>
      </c>
      <c r="AT44" s="71"/>
      <c r="AU44" s="71"/>
      <c r="AV44" s="71"/>
      <c r="AW44" s="71"/>
      <c r="AX44" s="71"/>
      <c r="AY44" s="71"/>
      <c r="AZ44" s="71"/>
      <c r="BA44" s="73"/>
      <c r="BB44" s="74"/>
      <c r="BC44" s="74"/>
      <c r="BD44" s="74"/>
      <c r="BE44" s="74"/>
      <c r="BF44" s="74"/>
      <c r="BG44" s="74"/>
      <c r="BH44" s="74"/>
      <c r="CA44" s="75" t="s">
        <v>58</v>
      </c>
    </row>
    <row r="45" spans="1:79" ht="25.5" customHeight="1" x14ac:dyDescent="0.2">
      <c r="A45" s="44">
        <v>1</v>
      </c>
      <c r="B45" s="44"/>
      <c r="C45" s="44"/>
      <c r="D45" s="48" t="s">
        <v>127</v>
      </c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50"/>
      <c r="AC45" s="76">
        <f>330260+11365</f>
        <v>341625</v>
      </c>
      <c r="AD45" s="76"/>
      <c r="AE45" s="76"/>
      <c r="AF45" s="76"/>
      <c r="AG45" s="76"/>
      <c r="AH45" s="76"/>
      <c r="AI45" s="76"/>
      <c r="AJ45" s="76"/>
      <c r="AK45" s="76">
        <v>0</v>
      </c>
      <c r="AL45" s="76"/>
      <c r="AM45" s="76"/>
      <c r="AN45" s="76"/>
      <c r="AO45" s="76"/>
      <c r="AP45" s="76"/>
      <c r="AQ45" s="76"/>
      <c r="AR45" s="76"/>
      <c r="AS45" s="76">
        <f>AC45+AK45</f>
        <v>341625</v>
      </c>
      <c r="AT45" s="76"/>
      <c r="AU45" s="76"/>
      <c r="AV45" s="76"/>
      <c r="AW45" s="76"/>
      <c r="AX45" s="76"/>
      <c r="AY45" s="76"/>
      <c r="AZ45" s="76"/>
      <c r="BA45" s="77"/>
      <c r="BB45" s="77"/>
      <c r="BC45" s="77"/>
      <c r="BD45" s="77"/>
      <c r="BE45" s="77"/>
      <c r="BF45" s="77"/>
      <c r="BG45" s="77"/>
      <c r="BH45" s="77"/>
      <c r="CA45" s="1" t="s">
        <v>60</v>
      </c>
    </row>
    <row r="46" spans="1:79" ht="12.75" customHeight="1" x14ac:dyDescent="0.2">
      <c r="A46" s="44">
        <v>2</v>
      </c>
      <c r="B46" s="44"/>
      <c r="C46" s="44"/>
      <c r="D46" s="48" t="s">
        <v>128</v>
      </c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50"/>
      <c r="AC46" s="76">
        <f>38240-11365</f>
        <v>26875</v>
      </c>
      <c r="AD46" s="76"/>
      <c r="AE46" s="76"/>
      <c r="AF46" s="76"/>
      <c r="AG46" s="76"/>
      <c r="AH46" s="76"/>
      <c r="AI46" s="76"/>
      <c r="AJ46" s="76"/>
      <c r="AK46" s="76">
        <f>224000-16000</f>
        <v>208000</v>
      </c>
      <c r="AL46" s="76"/>
      <c r="AM46" s="76"/>
      <c r="AN46" s="76"/>
      <c r="AO46" s="76"/>
      <c r="AP46" s="76"/>
      <c r="AQ46" s="76"/>
      <c r="AR46" s="76"/>
      <c r="AS46" s="76">
        <f>AC46+AK46</f>
        <v>234875</v>
      </c>
      <c r="AT46" s="76"/>
      <c r="AU46" s="76"/>
      <c r="AV46" s="76"/>
      <c r="AW46" s="76"/>
      <c r="AX46" s="76"/>
      <c r="AY46" s="76"/>
      <c r="AZ46" s="76"/>
      <c r="BA46" s="77"/>
      <c r="BB46" s="77"/>
      <c r="BC46" s="77"/>
      <c r="BD46" s="77"/>
      <c r="BE46" s="77"/>
      <c r="BF46" s="77"/>
      <c r="BG46" s="77"/>
      <c r="BH46" s="77"/>
    </row>
    <row r="47" spans="1:79" s="75" customFormat="1" x14ac:dyDescent="0.2">
      <c r="A47" s="78"/>
      <c r="B47" s="78"/>
      <c r="C47" s="78"/>
      <c r="D47" s="79" t="s">
        <v>61</v>
      </c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1"/>
      <c r="AC47" s="82">
        <f>AC45+AC46</f>
        <v>368500</v>
      </c>
      <c r="AD47" s="82"/>
      <c r="AE47" s="82"/>
      <c r="AF47" s="82"/>
      <c r="AG47" s="82"/>
      <c r="AH47" s="82"/>
      <c r="AI47" s="82"/>
      <c r="AJ47" s="82"/>
      <c r="AK47" s="82">
        <f>AK45+AK46</f>
        <v>208000</v>
      </c>
      <c r="AL47" s="82"/>
      <c r="AM47" s="82"/>
      <c r="AN47" s="82"/>
      <c r="AO47" s="82"/>
      <c r="AP47" s="82"/>
      <c r="AQ47" s="82"/>
      <c r="AR47" s="82"/>
      <c r="AS47" s="82">
        <f>AC47+AK47</f>
        <v>576500</v>
      </c>
      <c r="AT47" s="82"/>
      <c r="AU47" s="82"/>
      <c r="AV47" s="82"/>
      <c r="AW47" s="82"/>
      <c r="AX47" s="82"/>
      <c r="AY47" s="82"/>
      <c r="AZ47" s="82"/>
      <c r="BA47" s="83"/>
      <c r="BB47" s="83"/>
      <c r="BC47" s="83"/>
      <c r="BD47" s="83"/>
      <c r="BE47" s="83"/>
      <c r="BF47" s="83"/>
      <c r="BG47" s="83"/>
      <c r="BH47" s="83"/>
    </row>
    <row r="49" spans="1:79" ht="15.75" customHeight="1" x14ac:dyDescent="0.2">
      <c r="A49" s="36" t="s">
        <v>62</v>
      </c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</row>
    <row r="50" spans="1:79" ht="15" customHeight="1" x14ac:dyDescent="0.2">
      <c r="A50" s="55" t="s">
        <v>50</v>
      </c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</row>
    <row r="51" spans="1:79" ht="15.95" customHeight="1" x14ac:dyDescent="0.2">
      <c r="A51" s="43" t="s">
        <v>34</v>
      </c>
      <c r="B51" s="43"/>
      <c r="C51" s="43"/>
      <c r="D51" s="58" t="s">
        <v>63</v>
      </c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60"/>
      <c r="AB51" s="43" t="s">
        <v>52</v>
      </c>
      <c r="AC51" s="43"/>
      <c r="AD51" s="43"/>
      <c r="AE51" s="43"/>
      <c r="AF51" s="43"/>
      <c r="AG51" s="43"/>
      <c r="AH51" s="43"/>
      <c r="AI51" s="43"/>
      <c r="AJ51" s="43" t="s">
        <v>53</v>
      </c>
      <c r="AK51" s="43"/>
      <c r="AL51" s="43"/>
      <c r="AM51" s="43"/>
      <c r="AN51" s="43"/>
      <c r="AO51" s="43"/>
      <c r="AP51" s="43"/>
      <c r="AQ51" s="43"/>
      <c r="AR51" s="43" t="s">
        <v>54</v>
      </c>
      <c r="AS51" s="43"/>
      <c r="AT51" s="43"/>
      <c r="AU51" s="43"/>
      <c r="AV51" s="43"/>
      <c r="AW51" s="43"/>
      <c r="AX51" s="43"/>
      <c r="AY51" s="43"/>
    </row>
    <row r="52" spans="1:79" ht="29.1" customHeight="1" x14ac:dyDescent="0.2">
      <c r="A52" s="43"/>
      <c r="B52" s="43"/>
      <c r="C52" s="43"/>
      <c r="D52" s="62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4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</row>
    <row r="53" spans="1:79" ht="15.75" customHeight="1" x14ac:dyDescent="0.2">
      <c r="A53" s="43">
        <v>1</v>
      </c>
      <c r="B53" s="43"/>
      <c r="C53" s="43"/>
      <c r="D53" s="65">
        <v>2</v>
      </c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7"/>
      <c r="AB53" s="43">
        <v>3</v>
      </c>
      <c r="AC53" s="43"/>
      <c r="AD53" s="43"/>
      <c r="AE53" s="43"/>
      <c r="AF53" s="43"/>
      <c r="AG53" s="43"/>
      <c r="AH53" s="43"/>
      <c r="AI53" s="43"/>
      <c r="AJ53" s="43">
        <v>4</v>
      </c>
      <c r="AK53" s="43"/>
      <c r="AL53" s="43"/>
      <c r="AM53" s="43"/>
      <c r="AN53" s="43"/>
      <c r="AO53" s="43"/>
      <c r="AP53" s="43"/>
      <c r="AQ53" s="43"/>
      <c r="AR53" s="43">
        <v>5</v>
      </c>
      <c r="AS53" s="43"/>
      <c r="AT53" s="43"/>
      <c r="AU53" s="43"/>
      <c r="AV53" s="43"/>
      <c r="AW53" s="43"/>
      <c r="AX53" s="43"/>
      <c r="AY53" s="43"/>
    </row>
    <row r="54" spans="1:79" ht="12.75" hidden="1" customHeight="1" x14ac:dyDescent="0.2">
      <c r="A54" s="44" t="s">
        <v>45</v>
      </c>
      <c r="B54" s="44"/>
      <c r="C54" s="44"/>
      <c r="D54" s="45" t="s">
        <v>37</v>
      </c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7"/>
      <c r="AB54" s="71" t="s">
        <v>55</v>
      </c>
      <c r="AC54" s="71"/>
      <c r="AD54" s="71"/>
      <c r="AE54" s="71"/>
      <c r="AF54" s="71"/>
      <c r="AG54" s="71"/>
      <c r="AH54" s="71"/>
      <c r="AI54" s="71"/>
      <c r="AJ54" s="71" t="s">
        <v>56</v>
      </c>
      <c r="AK54" s="71"/>
      <c r="AL54" s="71"/>
      <c r="AM54" s="71"/>
      <c r="AN54" s="71"/>
      <c r="AO54" s="71"/>
      <c r="AP54" s="71"/>
      <c r="AQ54" s="71"/>
      <c r="AR54" s="71" t="s">
        <v>57</v>
      </c>
      <c r="AS54" s="71"/>
      <c r="AT54" s="71"/>
      <c r="AU54" s="71"/>
      <c r="AV54" s="71"/>
      <c r="AW54" s="71"/>
      <c r="AX54" s="71"/>
      <c r="AY54" s="71"/>
      <c r="CA54" s="1" t="s">
        <v>64</v>
      </c>
    </row>
    <row r="55" spans="1:79" ht="12.75" customHeight="1" x14ac:dyDescent="0.2">
      <c r="A55" s="44">
        <v>1</v>
      </c>
      <c r="B55" s="44"/>
      <c r="C55" s="44"/>
      <c r="D55" s="48" t="s">
        <v>129</v>
      </c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50"/>
      <c r="AB55" s="76">
        <v>368500</v>
      </c>
      <c r="AC55" s="76"/>
      <c r="AD55" s="76"/>
      <c r="AE55" s="76"/>
      <c r="AF55" s="76"/>
      <c r="AG55" s="76"/>
      <c r="AH55" s="76"/>
      <c r="AI55" s="76"/>
      <c r="AJ55" s="76">
        <v>208000</v>
      </c>
      <c r="AK55" s="76"/>
      <c r="AL55" s="76"/>
      <c r="AM55" s="76"/>
      <c r="AN55" s="76"/>
      <c r="AO55" s="76"/>
      <c r="AP55" s="76"/>
      <c r="AQ55" s="76"/>
      <c r="AR55" s="76">
        <f>AB55+AJ55</f>
        <v>576500</v>
      </c>
      <c r="AS55" s="76"/>
      <c r="AT55" s="76"/>
      <c r="AU55" s="76"/>
      <c r="AV55" s="76"/>
      <c r="AW55" s="76"/>
      <c r="AX55" s="76"/>
      <c r="AY55" s="76"/>
      <c r="CA55" s="1" t="s">
        <v>65</v>
      </c>
    </row>
    <row r="56" spans="1:79" s="75" customFormat="1" ht="12.75" customHeight="1" x14ac:dyDescent="0.2">
      <c r="A56" s="78"/>
      <c r="B56" s="78"/>
      <c r="C56" s="78"/>
      <c r="D56" s="79" t="s">
        <v>54</v>
      </c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1"/>
      <c r="AB56" s="82">
        <v>368500</v>
      </c>
      <c r="AC56" s="82"/>
      <c r="AD56" s="82"/>
      <c r="AE56" s="82"/>
      <c r="AF56" s="82"/>
      <c r="AG56" s="82"/>
      <c r="AH56" s="82"/>
      <c r="AI56" s="82"/>
      <c r="AJ56" s="82">
        <v>208000</v>
      </c>
      <c r="AK56" s="82"/>
      <c r="AL56" s="82"/>
      <c r="AM56" s="82"/>
      <c r="AN56" s="82"/>
      <c r="AO56" s="82"/>
      <c r="AP56" s="82"/>
      <c r="AQ56" s="82"/>
      <c r="AR56" s="82">
        <f>AB56+AJ56</f>
        <v>576500</v>
      </c>
      <c r="AS56" s="82"/>
      <c r="AT56" s="82"/>
      <c r="AU56" s="82"/>
      <c r="AV56" s="82"/>
      <c r="AW56" s="82"/>
      <c r="AX56" s="82"/>
      <c r="AY56" s="82"/>
    </row>
    <row r="58" spans="1:79" ht="15.75" customHeight="1" x14ac:dyDescent="0.2">
      <c r="A58" s="31" t="s">
        <v>66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</row>
    <row r="59" spans="1:79" ht="30" customHeight="1" x14ac:dyDescent="0.2">
      <c r="A59" s="43" t="s">
        <v>34</v>
      </c>
      <c r="B59" s="43"/>
      <c r="C59" s="43"/>
      <c r="D59" s="43"/>
      <c r="E59" s="43"/>
      <c r="F59" s="43"/>
      <c r="G59" s="65" t="s">
        <v>67</v>
      </c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7"/>
      <c r="Z59" s="43" t="s">
        <v>68</v>
      </c>
      <c r="AA59" s="43"/>
      <c r="AB59" s="43"/>
      <c r="AC59" s="43"/>
      <c r="AD59" s="43"/>
      <c r="AE59" s="43" t="s">
        <v>69</v>
      </c>
      <c r="AF59" s="43"/>
      <c r="AG59" s="43"/>
      <c r="AH59" s="43"/>
      <c r="AI59" s="43"/>
      <c r="AJ59" s="43"/>
      <c r="AK59" s="43"/>
      <c r="AL59" s="43"/>
      <c r="AM59" s="43"/>
      <c r="AN59" s="43"/>
      <c r="AO59" s="65" t="s">
        <v>52</v>
      </c>
      <c r="AP59" s="66"/>
      <c r="AQ59" s="66"/>
      <c r="AR59" s="66"/>
      <c r="AS59" s="66"/>
      <c r="AT59" s="66"/>
      <c r="AU59" s="66"/>
      <c r="AV59" s="67"/>
      <c r="AW59" s="65" t="s">
        <v>53</v>
      </c>
      <c r="AX59" s="66"/>
      <c r="AY59" s="66"/>
      <c r="AZ59" s="66"/>
      <c r="BA59" s="66"/>
      <c r="BB59" s="66"/>
      <c r="BC59" s="66"/>
      <c r="BD59" s="67"/>
      <c r="BE59" s="65" t="s">
        <v>54</v>
      </c>
      <c r="BF59" s="66"/>
      <c r="BG59" s="66"/>
      <c r="BH59" s="66"/>
      <c r="BI59" s="66"/>
      <c r="BJ59" s="66"/>
      <c r="BK59" s="66"/>
      <c r="BL59" s="67"/>
    </row>
    <row r="60" spans="1:79" ht="15.75" customHeight="1" x14ac:dyDescent="0.2">
      <c r="A60" s="43">
        <v>1</v>
      </c>
      <c r="B60" s="43"/>
      <c r="C60" s="43"/>
      <c r="D60" s="43"/>
      <c r="E60" s="43"/>
      <c r="F60" s="43"/>
      <c r="G60" s="65">
        <v>2</v>
      </c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7"/>
      <c r="Z60" s="43">
        <v>3</v>
      </c>
      <c r="AA60" s="43"/>
      <c r="AB60" s="43"/>
      <c r="AC60" s="43"/>
      <c r="AD60" s="43"/>
      <c r="AE60" s="43">
        <v>4</v>
      </c>
      <c r="AF60" s="43"/>
      <c r="AG60" s="43"/>
      <c r="AH60" s="43"/>
      <c r="AI60" s="43"/>
      <c r="AJ60" s="43"/>
      <c r="AK60" s="43"/>
      <c r="AL60" s="43"/>
      <c r="AM60" s="43"/>
      <c r="AN60" s="43"/>
      <c r="AO60" s="43">
        <v>5</v>
      </c>
      <c r="AP60" s="43"/>
      <c r="AQ60" s="43"/>
      <c r="AR60" s="43"/>
      <c r="AS60" s="43"/>
      <c r="AT60" s="43"/>
      <c r="AU60" s="43"/>
      <c r="AV60" s="43"/>
      <c r="AW60" s="43">
        <v>6</v>
      </c>
      <c r="AX60" s="43"/>
      <c r="AY60" s="43"/>
      <c r="AZ60" s="43"/>
      <c r="BA60" s="43"/>
      <c r="BB60" s="43"/>
      <c r="BC60" s="43"/>
      <c r="BD60" s="43"/>
      <c r="BE60" s="43">
        <v>7</v>
      </c>
      <c r="BF60" s="43"/>
      <c r="BG60" s="43"/>
      <c r="BH60" s="43"/>
      <c r="BI60" s="43"/>
      <c r="BJ60" s="43"/>
      <c r="BK60" s="43"/>
      <c r="BL60" s="43"/>
    </row>
    <row r="61" spans="1:79" ht="12.75" hidden="1" customHeight="1" x14ac:dyDescent="0.2">
      <c r="A61" s="44" t="s">
        <v>36</v>
      </c>
      <c r="B61" s="44"/>
      <c r="C61" s="44"/>
      <c r="D61" s="44"/>
      <c r="E61" s="44"/>
      <c r="F61" s="44"/>
      <c r="G61" s="45" t="s">
        <v>37</v>
      </c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7"/>
      <c r="Z61" s="44" t="s">
        <v>70</v>
      </c>
      <c r="AA61" s="44"/>
      <c r="AB61" s="44"/>
      <c r="AC61" s="44"/>
      <c r="AD61" s="44"/>
      <c r="AE61" s="87" t="s">
        <v>71</v>
      </c>
      <c r="AF61" s="87"/>
      <c r="AG61" s="87"/>
      <c r="AH61" s="87"/>
      <c r="AI61" s="87"/>
      <c r="AJ61" s="87"/>
      <c r="AK61" s="87"/>
      <c r="AL61" s="87"/>
      <c r="AM61" s="87"/>
      <c r="AN61" s="45"/>
      <c r="AO61" s="71" t="s">
        <v>55</v>
      </c>
      <c r="AP61" s="71"/>
      <c r="AQ61" s="71"/>
      <c r="AR61" s="71"/>
      <c r="AS61" s="71"/>
      <c r="AT61" s="71"/>
      <c r="AU61" s="71"/>
      <c r="AV61" s="71"/>
      <c r="AW61" s="71" t="s">
        <v>72</v>
      </c>
      <c r="AX61" s="71"/>
      <c r="AY61" s="71"/>
      <c r="AZ61" s="71"/>
      <c r="BA61" s="71"/>
      <c r="BB61" s="71"/>
      <c r="BC61" s="71"/>
      <c r="BD61" s="71"/>
      <c r="BE61" s="71" t="s">
        <v>73</v>
      </c>
      <c r="BF61" s="71"/>
      <c r="BG61" s="71"/>
      <c r="BH61" s="71"/>
      <c r="BI61" s="71"/>
      <c r="BJ61" s="71"/>
      <c r="BK61" s="71"/>
      <c r="BL61" s="71"/>
      <c r="CA61" s="1" t="s">
        <v>74</v>
      </c>
    </row>
    <row r="62" spans="1:79" s="75" customFormat="1" ht="12.75" customHeight="1" x14ac:dyDescent="0.2">
      <c r="A62" s="78">
        <v>0</v>
      </c>
      <c r="B62" s="78"/>
      <c r="C62" s="78"/>
      <c r="D62" s="78"/>
      <c r="E62" s="78"/>
      <c r="F62" s="78"/>
      <c r="G62" s="88" t="s">
        <v>75</v>
      </c>
      <c r="H62" s="89"/>
      <c r="I62" s="89"/>
      <c r="J62" s="89"/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89"/>
      <c r="W62" s="89"/>
      <c r="X62" s="89"/>
      <c r="Y62" s="90"/>
      <c r="Z62" s="91"/>
      <c r="AA62" s="91"/>
      <c r="AB62" s="91"/>
      <c r="AC62" s="91"/>
      <c r="AD62" s="91"/>
      <c r="AE62" s="92"/>
      <c r="AF62" s="92"/>
      <c r="AG62" s="92"/>
      <c r="AH62" s="92"/>
      <c r="AI62" s="92"/>
      <c r="AJ62" s="92"/>
      <c r="AK62" s="92"/>
      <c r="AL62" s="92"/>
      <c r="AM62" s="92"/>
      <c r="AN62" s="84"/>
      <c r="AO62" s="82"/>
      <c r="AP62" s="82"/>
      <c r="AQ62" s="82"/>
      <c r="AR62" s="82"/>
      <c r="AS62" s="82"/>
      <c r="AT62" s="82"/>
      <c r="AU62" s="82"/>
      <c r="AV62" s="82"/>
      <c r="AW62" s="82"/>
      <c r="AX62" s="82"/>
      <c r="AY62" s="82"/>
      <c r="AZ62" s="82"/>
      <c r="BA62" s="82"/>
      <c r="BB62" s="82"/>
      <c r="BC62" s="82"/>
      <c r="BD62" s="82"/>
      <c r="BE62" s="82"/>
      <c r="BF62" s="82"/>
      <c r="BG62" s="82"/>
      <c r="BH62" s="82"/>
      <c r="BI62" s="82"/>
      <c r="BJ62" s="82"/>
      <c r="BK62" s="82"/>
      <c r="BL62" s="82"/>
      <c r="CA62" s="75" t="s">
        <v>76</v>
      </c>
    </row>
    <row r="63" spans="1:79" ht="33" customHeight="1" x14ac:dyDescent="0.2">
      <c r="A63" s="44">
        <v>1</v>
      </c>
      <c r="B63" s="44"/>
      <c r="C63" s="44"/>
      <c r="D63" s="44"/>
      <c r="E63" s="44"/>
      <c r="F63" s="44"/>
      <c r="G63" s="93" t="s">
        <v>130</v>
      </c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5"/>
      <c r="Z63" s="72" t="s">
        <v>81</v>
      </c>
      <c r="AA63" s="72"/>
      <c r="AB63" s="72"/>
      <c r="AC63" s="72"/>
      <c r="AD63" s="72"/>
      <c r="AE63" s="93" t="s">
        <v>82</v>
      </c>
      <c r="AF63" s="94"/>
      <c r="AG63" s="94"/>
      <c r="AH63" s="94"/>
      <c r="AI63" s="94"/>
      <c r="AJ63" s="94"/>
      <c r="AK63" s="94"/>
      <c r="AL63" s="94"/>
      <c r="AM63" s="94"/>
      <c r="AN63" s="95"/>
      <c r="AO63" s="76">
        <v>26875</v>
      </c>
      <c r="AP63" s="76"/>
      <c r="AQ63" s="76"/>
      <c r="AR63" s="76"/>
      <c r="AS63" s="76"/>
      <c r="AT63" s="76"/>
      <c r="AU63" s="76"/>
      <c r="AV63" s="76"/>
      <c r="AW63" s="76">
        <f>224000-16000</f>
        <v>208000</v>
      </c>
      <c r="AX63" s="76"/>
      <c r="AY63" s="76"/>
      <c r="AZ63" s="76"/>
      <c r="BA63" s="76"/>
      <c r="BB63" s="76"/>
      <c r="BC63" s="76"/>
      <c r="BD63" s="76"/>
      <c r="BE63" s="76">
        <f>AO63+AW63</f>
        <v>234875</v>
      </c>
      <c r="BF63" s="76"/>
      <c r="BG63" s="76"/>
      <c r="BH63" s="76"/>
      <c r="BI63" s="76"/>
      <c r="BJ63" s="76"/>
      <c r="BK63" s="76"/>
      <c r="BL63" s="76"/>
    </row>
    <row r="64" spans="1:79" ht="44.25" customHeight="1" x14ac:dyDescent="0.2">
      <c r="A64" s="44">
        <v>2</v>
      </c>
      <c r="B64" s="44"/>
      <c r="C64" s="44"/>
      <c r="D64" s="44"/>
      <c r="E64" s="44"/>
      <c r="F64" s="44"/>
      <c r="G64" s="93" t="s">
        <v>131</v>
      </c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5"/>
      <c r="Z64" s="72" t="s">
        <v>81</v>
      </c>
      <c r="AA64" s="72"/>
      <c r="AB64" s="72"/>
      <c r="AC64" s="72"/>
      <c r="AD64" s="72"/>
      <c r="AE64" s="93" t="s">
        <v>132</v>
      </c>
      <c r="AF64" s="94"/>
      <c r="AG64" s="94"/>
      <c r="AH64" s="94"/>
      <c r="AI64" s="94"/>
      <c r="AJ64" s="94"/>
      <c r="AK64" s="94"/>
      <c r="AL64" s="94"/>
      <c r="AM64" s="94"/>
      <c r="AN64" s="95"/>
      <c r="AO64" s="76">
        <v>341625</v>
      </c>
      <c r="AP64" s="76"/>
      <c r="AQ64" s="76"/>
      <c r="AR64" s="76"/>
      <c r="AS64" s="76"/>
      <c r="AT64" s="76"/>
      <c r="AU64" s="76"/>
      <c r="AV64" s="76"/>
      <c r="AW64" s="76">
        <v>0</v>
      </c>
      <c r="AX64" s="76"/>
      <c r="AY64" s="76"/>
      <c r="AZ64" s="76"/>
      <c r="BA64" s="76"/>
      <c r="BB64" s="76"/>
      <c r="BC64" s="76"/>
      <c r="BD64" s="76"/>
      <c r="BE64" s="76">
        <f>AO64+AW64</f>
        <v>341625</v>
      </c>
      <c r="BF64" s="76"/>
      <c r="BG64" s="76"/>
      <c r="BH64" s="76"/>
      <c r="BI64" s="76"/>
      <c r="BJ64" s="76"/>
      <c r="BK64" s="76"/>
      <c r="BL64" s="76"/>
    </row>
    <row r="65" spans="1:64" s="75" customFormat="1" ht="12.75" customHeight="1" x14ac:dyDescent="0.2">
      <c r="A65" s="78">
        <v>0</v>
      </c>
      <c r="B65" s="78"/>
      <c r="C65" s="78"/>
      <c r="D65" s="78"/>
      <c r="E65" s="78"/>
      <c r="F65" s="78"/>
      <c r="G65" s="101" t="s">
        <v>86</v>
      </c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102"/>
      <c r="W65" s="102"/>
      <c r="X65" s="102"/>
      <c r="Y65" s="103"/>
      <c r="Z65" s="91"/>
      <c r="AA65" s="91"/>
      <c r="AB65" s="91"/>
      <c r="AC65" s="91"/>
      <c r="AD65" s="91"/>
      <c r="AE65" s="101"/>
      <c r="AF65" s="102"/>
      <c r="AG65" s="102"/>
      <c r="AH65" s="102"/>
      <c r="AI65" s="102"/>
      <c r="AJ65" s="102"/>
      <c r="AK65" s="102"/>
      <c r="AL65" s="102"/>
      <c r="AM65" s="102"/>
      <c r="AN65" s="103"/>
      <c r="AO65" s="82"/>
      <c r="AP65" s="82"/>
      <c r="AQ65" s="82"/>
      <c r="AR65" s="82"/>
      <c r="AS65" s="82"/>
      <c r="AT65" s="82"/>
      <c r="AU65" s="82"/>
      <c r="AV65" s="82"/>
      <c r="AW65" s="82"/>
      <c r="AX65" s="82"/>
      <c r="AY65" s="82"/>
      <c r="AZ65" s="82"/>
      <c r="BA65" s="82"/>
      <c r="BB65" s="82"/>
      <c r="BC65" s="82"/>
      <c r="BD65" s="82"/>
      <c r="BE65" s="82"/>
      <c r="BF65" s="82"/>
      <c r="BG65" s="82"/>
      <c r="BH65" s="82"/>
      <c r="BI65" s="82"/>
      <c r="BJ65" s="82"/>
      <c r="BK65" s="82"/>
      <c r="BL65" s="82"/>
    </row>
    <row r="66" spans="1:64" ht="25.5" customHeight="1" x14ac:dyDescent="0.2">
      <c r="A66" s="44">
        <v>1</v>
      </c>
      <c r="B66" s="44"/>
      <c r="C66" s="44"/>
      <c r="D66" s="44"/>
      <c r="E66" s="44"/>
      <c r="F66" s="44"/>
      <c r="G66" s="93" t="s">
        <v>133</v>
      </c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5"/>
      <c r="Z66" s="72" t="s">
        <v>78</v>
      </c>
      <c r="AA66" s="72"/>
      <c r="AB66" s="72"/>
      <c r="AC66" s="72"/>
      <c r="AD66" s="72"/>
      <c r="AE66" s="93" t="s">
        <v>134</v>
      </c>
      <c r="AF66" s="94"/>
      <c r="AG66" s="94"/>
      <c r="AH66" s="94"/>
      <c r="AI66" s="94"/>
      <c r="AJ66" s="94"/>
      <c r="AK66" s="94"/>
      <c r="AL66" s="94"/>
      <c r="AM66" s="94"/>
      <c r="AN66" s="95"/>
      <c r="AO66" s="76">
        <v>13</v>
      </c>
      <c r="AP66" s="76"/>
      <c r="AQ66" s="76"/>
      <c r="AR66" s="76"/>
      <c r="AS66" s="76"/>
      <c r="AT66" s="76"/>
      <c r="AU66" s="76"/>
      <c r="AV66" s="76"/>
      <c r="AW66" s="76">
        <v>2</v>
      </c>
      <c r="AX66" s="76"/>
      <c r="AY66" s="76"/>
      <c r="AZ66" s="76"/>
      <c r="BA66" s="76"/>
      <c r="BB66" s="76"/>
      <c r="BC66" s="76"/>
      <c r="BD66" s="76"/>
      <c r="BE66" s="76">
        <f>AO66+AW66</f>
        <v>15</v>
      </c>
      <c r="BF66" s="76"/>
      <c r="BG66" s="76"/>
      <c r="BH66" s="76"/>
      <c r="BI66" s="76"/>
      <c r="BJ66" s="76"/>
      <c r="BK66" s="76"/>
      <c r="BL66" s="76"/>
    </row>
    <row r="67" spans="1:64" ht="25.5" customHeight="1" x14ac:dyDescent="0.2">
      <c r="A67" s="44">
        <v>2</v>
      </c>
      <c r="B67" s="44"/>
      <c r="C67" s="44"/>
      <c r="D67" s="44"/>
      <c r="E67" s="44"/>
      <c r="F67" s="44"/>
      <c r="G67" s="93" t="s">
        <v>135</v>
      </c>
      <c r="H67" s="94"/>
      <c r="I67" s="9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5"/>
      <c r="Z67" s="72" t="s">
        <v>78</v>
      </c>
      <c r="AA67" s="72"/>
      <c r="AB67" s="72"/>
      <c r="AC67" s="72"/>
      <c r="AD67" s="72"/>
      <c r="AE67" s="93" t="s">
        <v>134</v>
      </c>
      <c r="AF67" s="94"/>
      <c r="AG67" s="94"/>
      <c r="AH67" s="94"/>
      <c r="AI67" s="94"/>
      <c r="AJ67" s="94"/>
      <c r="AK67" s="94"/>
      <c r="AL67" s="94"/>
      <c r="AM67" s="94"/>
      <c r="AN67" s="95"/>
      <c r="AO67" s="76">
        <v>6</v>
      </c>
      <c r="AP67" s="76"/>
      <c r="AQ67" s="76"/>
      <c r="AR67" s="76"/>
      <c r="AS67" s="76"/>
      <c r="AT67" s="76"/>
      <c r="AU67" s="76"/>
      <c r="AV67" s="76"/>
      <c r="AW67" s="76">
        <v>1</v>
      </c>
      <c r="AX67" s="76"/>
      <c r="AY67" s="76"/>
      <c r="AZ67" s="76"/>
      <c r="BA67" s="76"/>
      <c r="BB67" s="76"/>
      <c r="BC67" s="76"/>
      <c r="BD67" s="76"/>
      <c r="BE67" s="76">
        <v>7</v>
      </c>
      <c r="BF67" s="76"/>
      <c r="BG67" s="76"/>
      <c r="BH67" s="76"/>
      <c r="BI67" s="76"/>
      <c r="BJ67" s="76"/>
      <c r="BK67" s="76"/>
      <c r="BL67" s="76"/>
    </row>
    <row r="68" spans="1:64" s="75" customFormat="1" ht="12.75" customHeight="1" x14ac:dyDescent="0.2">
      <c r="A68" s="78">
        <v>0</v>
      </c>
      <c r="B68" s="78"/>
      <c r="C68" s="78"/>
      <c r="D68" s="78"/>
      <c r="E68" s="78"/>
      <c r="F68" s="78"/>
      <c r="G68" s="101" t="s">
        <v>98</v>
      </c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2"/>
      <c r="V68" s="102"/>
      <c r="W68" s="102"/>
      <c r="X68" s="102"/>
      <c r="Y68" s="103"/>
      <c r="Z68" s="91"/>
      <c r="AA68" s="91"/>
      <c r="AB68" s="91"/>
      <c r="AC68" s="91"/>
      <c r="AD68" s="91"/>
      <c r="AE68" s="101"/>
      <c r="AF68" s="102"/>
      <c r="AG68" s="102"/>
      <c r="AH68" s="102"/>
      <c r="AI68" s="102"/>
      <c r="AJ68" s="102"/>
      <c r="AK68" s="102"/>
      <c r="AL68" s="102"/>
      <c r="AM68" s="102"/>
      <c r="AN68" s="103"/>
      <c r="AO68" s="82"/>
      <c r="AP68" s="82"/>
      <c r="AQ68" s="82"/>
      <c r="AR68" s="82"/>
      <c r="AS68" s="82"/>
      <c r="AT68" s="82"/>
      <c r="AU68" s="82"/>
      <c r="AV68" s="82"/>
      <c r="AW68" s="82"/>
      <c r="AX68" s="82"/>
      <c r="AY68" s="82"/>
      <c r="AZ68" s="82"/>
      <c r="BA68" s="82"/>
      <c r="BB68" s="82"/>
      <c r="BC68" s="82"/>
      <c r="BD68" s="82"/>
      <c r="BE68" s="82"/>
      <c r="BF68" s="82"/>
      <c r="BG68" s="82"/>
      <c r="BH68" s="82"/>
      <c r="BI68" s="82"/>
      <c r="BJ68" s="82"/>
      <c r="BK68" s="82"/>
      <c r="BL68" s="82"/>
    </row>
    <row r="69" spans="1:64" ht="25.5" customHeight="1" x14ac:dyDescent="0.2">
      <c r="A69" s="44">
        <v>1</v>
      </c>
      <c r="B69" s="44"/>
      <c r="C69" s="44"/>
      <c r="D69" s="44"/>
      <c r="E69" s="44"/>
      <c r="F69" s="44"/>
      <c r="G69" s="93" t="s">
        <v>136</v>
      </c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5"/>
      <c r="Z69" s="72" t="s">
        <v>81</v>
      </c>
      <c r="AA69" s="72"/>
      <c r="AB69" s="72"/>
      <c r="AC69" s="72"/>
      <c r="AD69" s="72"/>
      <c r="AE69" s="93" t="s">
        <v>100</v>
      </c>
      <c r="AF69" s="94"/>
      <c r="AG69" s="94"/>
      <c r="AH69" s="94"/>
      <c r="AI69" s="94"/>
      <c r="AJ69" s="94"/>
      <c r="AK69" s="94"/>
      <c r="AL69" s="94"/>
      <c r="AM69" s="94"/>
      <c r="AN69" s="95"/>
      <c r="AO69" s="76">
        <v>2067</v>
      </c>
      <c r="AP69" s="76"/>
      <c r="AQ69" s="76"/>
      <c r="AR69" s="76"/>
      <c r="AS69" s="76"/>
      <c r="AT69" s="76"/>
      <c r="AU69" s="76"/>
      <c r="AV69" s="76"/>
      <c r="AW69" s="76">
        <f>112000-8000</f>
        <v>104000</v>
      </c>
      <c r="AX69" s="76"/>
      <c r="AY69" s="76"/>
      <c r="AZ69" s="76"/>
      <c r="BA69" s="76"/>
      <c r="BB69" s="76"/>
      <c r="BC69" s="76"/>
      <c r="BD69" s="76"/>
      <c r="BE69" s="76">
        <v>15658</v>
      </c>
      <c r="BF69" s="76"/>
      <c r="BG69" s="76"/>
      <c r="BH69" s="76"/>
      <c r="BI69" s="76"/>
      <c r="BJ69" s="76"/>
      <c r="BK69" s="76"/>
      <c r="BL69" s="76"/>
    </row>
    <row r="70" spans="1:64" ht="12.75" customHeight="1" x14ac:dyDescent="0.2">
      <c r="A70" s="44">
        <v>2</v>
      </c>
      <c r="B70" s="44"/>
      <c r="C70" s="44"/>
      <c r="D70" s="44"/>
      <c r="E70" s="44"/>
      <c r="F70" s="44"/>
      <c r="G70" s="93" t="s">
        <v>137</v>
      </c>
      <c r="H70" s="94"/>
      <c r="I70" s="9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5"/>
      <c r="Z70" s="72" t="s">
        <v>81</v>
      </c>
      <c r="AA70" s="72"/>
      <c r="AB70" s="72"/>
      <c r="AC70" s="72"/>
      <c r="AD70" s="72"/>
      <c r="AE70" s="93" t="s">
        <v>100</v>
      </c>
      <c r="AF70" s="94"/>
      <c r="AG70" s="94"/>
      <c r="AH70" s="94"/>
      <c r="AI70" s="94"/>
      <c r="AJ70" s="94"/>
      <c r="AK70" s="94"/>
      <c r="AL70" s="94"/>
      <c r="AM70" s="94"/>
      <c r="AN70" s="95"/>
      <c r="AO70" s="76">
        <f>58750+2667</f>
        <v>61417</v>
      </c>
      <c r="AP70" s="76"/>
      <c r="AQ70" s="76"/>
      <c r="AR70" s="76"/>
      <c r="AS70" s="76"/>
      <c r="AT70" s="76"/>
      <c r="AU70" s="76"/>
      <c r="AV70" s="76"/>
      <c r="AW70" s="76">
        <f>224000-16000</f>
        <v>208000</v>
      </c>
      <c r="AX70" s="76"/>
      <c r="AY70" s="76"/>
      <c r="AZ70" s="76"/>
      <c r="BA70" s="76"/>
      <c r="BB70" s="76"/>
      <c r="BC70" s="76"/>
      <c r="BD70" s="76"/>
      <c r="BE70" s="76">
        <v>82357</v>
      </c>
      <c r="BF70" s="76"/>
      <c r="BG70" s="76"/>
      <c r="BH70" s="76"/>
      <c r="BI70" s="76"/>
      <c r="BJ70" s="76"/>
      <c r="BK70" s="76"/>
      <c r="BL70" s="76"/>
    </row>
    <row r="71" spans="1:64" s="75" customFormat="1" ht="12.75" customHeight="1" x14ac:dyDescent="0.2">
      <c r="A71" s="78">
        <v>0</v>
      </c>
      <c r="B71" s="78"/>
      <c r="C71" s="78"/>
      <c r="D71" s="78"/>
      <c r="E71" s="78"/>
      <c r="F71" s="78"/>
      <c r="G71" s="101" t="s">
        <v>109</v>
      </c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3"/>
      <c r="Z71" s="91"/>
      <c r="AA71" s="91"/>
      <c r="AB71" s="91"/>
      <c r="AC71" s="91"/>
      <c r="AD71" s="91"/>
      <c r="AE71" s="101"/>
      <c r="AF71" s="102"/>
      <c r="AG71" s="102"/>
      <c r="AH71" s="102"/>
      <c r="AI71" s="102"/>
      <c r="AJ71" s="102"/>
      <c r="AK71" s="102"/>
      <c r="AL71" s="102"/>
      <c r="AM71" s="102"/>
      <c r="AN71" s="103"/>
      <c r="AO71" s="82"/>
      <c r="AP71" s="82"/>
      <c r="AQ71" s="82"/>
      <c r="AR71" s="82"/>
      <c r="AS71" s="82"/>
      <c r="AT71" s="82"/>
      <c r="AU71" s="82"/>
      <c r="AV71" s="82"/>
      <c r="AW71" s="82"/>
      <c r="AX71" s="82"/>
      <c r="AY71" s="82"/>
      <c r="AZ71" s="82"/>
      <c r="BA71" s="82"/>
      <c r="BB71" s="82"/>
      <c r="BC71" s="82"/>
      <c r="BD71" s="82"/>
      <c r="BE71" s="82"/>
      <c r="BF71" s="82"/>
      <c r="BG71" s="82"/>
      <c r="BH71" s="82"/>
      <c r="BI71" s="82"/>
      <c r="BJ71" s="82"/>
      <c r="BK71" s="82"/>
      <c r="BL71" s="82"/>
    </row>
    <row r="72" spans="1:64" ht="12.75" customHeight="1" x14ac:dyDescent="0.2">
      <c r="A72" s="44">
        <v>1</v>
      </c>
      <c r="B72" s="44"/>
      <c r="C72" s="44"/>
      <c r="D72" s="44"/>
      <c r="E72" s="44"/>
      <c r="F72" s="44"/>
      <c r="G72" s="93" t="s">
        <v>138</v>
      </c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5"/>
      <c r="Z72" s="72" t="s">
        <v>111</v>
      </c>
      <c r="AA72" s="72"/>
      <c r="AB72" s="72"/>
      <c r="AC72" s="72"/>
      <c r="AD72" s="72"/>
      <c r="AE72" s="93" t="s">
        <v>100</v>
      </c>
      <c r="AF72" s="94"/>
      <c r="AG72" s="94"/>
      <c r="AH72" s="94"/>
      <c r="AI72" s="94"/>
      <c r="AJ72" s="94"/>
      <c r="AK72" s="94"/>
      <c r="AL72" s="94"/>
      <c r="AM72" s="94"/>
      <c r="AN72" s="95"/>
      <c r="AO72" s="76">
        <v>100</v>
      </c>
      <c r="AP72" s="76"/>
      <c r="AQ72" s="76"/>
      <c r="AR72" s="76"/>
      <c r="AS72" s="76"/>
      <c r="AT72" s="76"/>
      <c r="AU72" s="76"/>
      <c r="AV72" s="76"/>
      <c r="AW72" s="76">
        <v>100</v>
      </c>
      <c r="AX72" s="76"/>
      <c r="AY72" s="76"/>
      <c r="AZ72" s="76"/>
      <c r="BA72" s="76"/>
      <c r="BB72" s="76"/>
      <c r="BC72" s="76"/>
      <c r="BD72" s="76"/>
      <c r="BE72" s="76">
        <v>100</v>
      </c>
      <c r="BF72" s="76"/>
      <c r="BG72" s="76"/>
      <c r="BH72" s="76"/>
      <c r="BI72" s="76"/>
      <c r="BJ72" s="76"/>
      <c r="BK72" s="76"/>
      <c r="BL72" s="76"/>
    </row>
    <row r="73" spans="1:64" ht="3" customHeight="1" x14ac:dyDescent="0.2">
      <c r="AO73" s="104"/>
      <c r="AP73" s="104"/>
      <c r="AQ73" s="104"/>
      <c r="AR73" s="104"/>
      <c r="AS73" s="104"/>
      <c r="AT73" s="104"/>
      <c r="AU73" s="104"/>
      <c r="AV73" s="104"/>
      <c r="AW73" s="104"/>
      <c r="AX73" s="104"/>
      <c r="AY73" s="104"/>
      <c r="AZ73" s="104"/>
      <c r="BA73" s="104"/>
      <c r="BB73" s="104"/>
      <c r="BC73" s="104"/>
      <c r="BD73" s="104"/>
      <c r="BE73" s="104"/>
      <c r="BF73" s="104"/>
      <c r="BG73" s="104"/>
      <c r="BH73" s="104"/>
      <c r="BI73" s="104"/>
      <c r="BJ73" s="104"/>
      <c r="BK73" s="104"/>
      <c r="BL73" s="104"/>
    </row>
    <row r="74" spans="1:64" hidden="1" x14ac:dyDescent="0.2"/>
    <row r="75" spans="1:64" ht="16.5" customHeight="1" x14ac:dyDescent="0.25">
      <c r="A75" s="149"/>
      <c r="B75" s="150"/>
      <c r="C75" s="150"/>
      <c r="D75" s="150"/>
      <c r="E75" s="150"/>
      <c r="F75" s="150"/>
      <c r="G75" s="150"/>
      <c r="H75" s="150"/>
      <c r="I75" s="150"/>
      <c r="J75" s="150"/>
      <c r="K75" s="150"/>
      <c r="L75" s="150"/>
      <c r="M75" s="150"/>
      <c r="N75" s="150"/>
      <c r="O75" s="150"/>
      <c r="P75" s="150"/>
      <c r="Q75" s="150"/>
      <c r="R75" s="150"/>
      <c r="S75" s="150"/>
      <c r="T75" s="150"/>
      <c r="U75" s="150"/>
      <c r="V75" s="150"/>
      <c r="W75" s="151"/>
      <c r="X75" s="151"/>
      <c r="Y75" s="151"/>
      <c r="Z75" s="151"/>
      <c r="AA75" s="151"/>
      <c r="AB75" s="151"/>
      <c r="AC75" s="151"/>
      <c r="AD75" s="151"/>
      <c r="AE75" s="151"/>
      <c r="AF75" s="151"/>
      <c r="AG75" s="151"/>
      <c r="AH75" s="151"/>
      <c r="AI75" s="151"/>
      <c r="AJ75" s="151"/>
      <c r="AK75" s="151"/>
      <c r="AL75" s="151"/>
      <c r="AM75" s="151"/>
      <c r="AN75" s="52"/>
      <c r="AO75" s="128"/>
      <c r="AP75" s="129"/>
      <c r="AQ75" s="129"/>
      <c r="AR75" s="129"/>
      <c r="AS75" s="129"/>
      <c r="AT75" s="129"/>
      <c r="AU75" s="129"/>
      <c r="AV75" s="129"/>
      <c r="AW75" s="129"/>
      <c r="AX75" s="129"/>
      <c r="AY75" s="129"/>
      <c r="AZ75" s="129"/>
      <c r="BA75" s="129"/>
      <c r="BB75" s="129"/>
      <c r="BC75" s="129"/>
      <c r="BD75" s="129"/>
      <c r="BE75" s="129"/>
      <c r="BF75" s="129"/>
      <c r="BG75" s="129"/>
    </row>
    <row r="76" spans="1:64" ht="18.75" x14ac:dyDescent="0.3">
      <c r="A76" s="105" t="s">
        <v>112</v>
      </c>
      <c r="B76" s="105"/>
      <c r="C76" s="105"/>
      <c r="D76" s="105"/>
      <c r="E76" s="105"/>
      <c r="F76" s="105"/>
      <c r="G76" s="105"/>
      <c r="H76" s="105"/>
      <c r="I76" s="105"/>
      <c r="J76" s="105"/>
      <c r="K76" s="105"/>
      <c r="L76" s="105"/>
      <c r="M76" s="105"/>
      <c r="N76" s="105"/>
      <c r="O76" s="105"/>
      <c r="P76" s="105"/>
      <c r="Q76" s="105"/>
      <c r="R76" s="105"/>
      <c r="S76" s="105"/>
      <c r="T76" s="105"/>
      <c r="U76" s="105"/>
      <c r="V76" s="105"/>
      <c r="W76" s="105"/>
      <c r="X76" s="105"/>
      <c r="Y76" s="105"/>
      <c r="Z76" s="105"/>
      <c r="AA76" s="105"/>
      <c r="AB76" s="105"/>
      <c r="AC76" s="105"/>
      <c r="AD76" s="105"/>
      <c r="AE76" s="105"/>
      <c r="AF76" s="105"/>
      <c r="AG76" s="105"/>
      <c r="AH76" s="105"/>
      <c r="AI76" s="105"/>
      <c r="AJ76" s="105"/>
      <c r="AK76" s="105"/>
      <c r="AL76" s="105"/>
      <c r="AM76" s="105"/>
      <c r="AN76" s="106"/>
      <c r="AO76" s="107"/>
      <c r="AP76" s="108"/>
      <c r="AQ76" s="108"/>
      <c r="AR76" s="108"/>
      <c r="AS76" s="108"/>
      <c r="AT76" s="108"/>
      <c r="AU76" s="108"/>
      <c r="AV76" s="108"/>
      <c r="AW76" s="108"/>
      <c r="AX76" s="107"/>
      <c r="AY76" s="109" t="s">
        <v>113</v>
      </c>
      <c r="AZ76" s="109"/>
      <c r="BA76" s="109"/>
      <c r="BB76" s="109"/>
      <c r="BC76" s="109"/>
      <c r="BD76" s="109"/>
      <c r="BE76" s="109"/>
      <c r="BF76" s="109"/>
      <c r="BG76" s="109"/>
      <c r="BH76" s="109"/>
      <c r="BI76" s="109"/>
      <c r="BJ76" s="109"/>
      <c r="BK76" s="109"/>
      <c r="BL76" s="109"/>
    </row>
    <row r="77" spans="1:64" ht="14.25" customHeight="1" x14ac:dyDescent="0.3">
      <c r="A77" s="110"/>
      <c r="B77" s="110"/>
      <c r="C77" s="110"/>
      <c r="D77" s="110"/>
      <c r="E77" s="110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110"/>
      <c r="T77" s="110"/>
      <c r="U77" s="110"/>
      <c r="V77" s="110"/>
      <c r="W77" s="111"/>
      <c r="X77" s="111"/>
      <c r="Y77" s="111"/>
      <c r="Z77" s="111"/>
      <c r="AA77" s="111"/>
      <c r="AB77" s="111"/>
      <c r="AC77" s="111"/>
      <c r="AD77" s="111"/>
      <c r="AE77" s="111"/>
      <c r="AF77" s="111"/>
      <c r="AG77" s="111"/>
      <c r="AH77" s="111"/>
      <c r="AI77" s="111"/>
      <c r="AJ77" s="111"/>
      <c r="AK77" s="111"/>
      <c r="AL77" s="111"/>
      <c r="AM77" s="111"/>
      <c r="AN77" s="112"/>
      <c r="AO77" s="113"/>
      <c r="AP77" s="113"/>
      <c r="AQ77" s="113"/>
      <c r="AR77" s="113"/>
      <c r="AS77" s="113"/>
      <c r="AT77" s="113"/>
      <c r="AU77" s="113"/>
      <c r="AV77" s="113"/>
      <c r="AW77" s="113"/>
      <c r="AX77" s="113"/>
      <c r="AY77" s="113"/>
      <c r="AZ77" s="113"/>
      <c r="BA77" s="113"/>
      <c r="BB77" s="113"/>
      <c r="BC77" s="113"/>
      <c r="BD77" s="113"/>
      <c r="BE77" s="113"/>
      <c r="BF77" s="113"/>
      <c r="BG77" s="113"/>
      <c r="BH77" s="114"/>
      <c r="BI77" s="114"/>
      <c r="BJ77" s="114"/>
      <c r="BK77" s="114"/>
      <c r="BL77" s="114"/>
    </row>
    <row r="78" spans="1:64" ht="21" customHeight="1" x14ac:dyDescent="0.3">
      <c r="A78" s="109" t="s">
        <v>114</v>
      </c>
      <c r="B78" s="109"/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109"/>
      <c r="AE78" s="109"/>
      <c r="AF78" s="109"/>
      <c r="AG78" s="109"/>
      <c r="AH78" s="109"/>
      <c r="AI78" s="109"/>
      <c r="AJ78" s="109"/>
      <c r="AK78" s="109"/>
      <c r="AL78" s="109"/>
      <c r="AM78" s="115"/>
      <c r="AN78" s="116"/>
      <c r="AO78" s="107"/>
      <c r="AP78" s="108"/>
      <c r="AQ78" s="108"/>
      <c r="AR78" s="108"/>
      <c r="AS78" s="108"/>
      <c r="AT78" s="108"/>
      <c r="AU78" s="108"/>
      <c r="AV78" s="108"/>
      <c r="AW78" s="108"/>
      <c r="AX78" s="107"/>
      <c r="AY78" s="109" t="s">
        <v>115</v>
      </c>
      <c r="AZ78" s="109"/>
      <c r="BA78" s="109"/>
      <c r="BB78" s="109"/>
      <c r="BC78" s="109"/>
      <c r="BD78" s="109"/>
      <c r="BE78" s="109"/>
      <c r="BF78" s="109"/>
      <c r="BG78" s="109"/>
      <c r="BH78" s="109"/>
      <c r="BI78" s="109"/>
      <c r="BJ78" s="109"/>
      <c r="BK78" s="109"/>
      <c r="BL78" s="109"/>
    </row>
    <row r="79" spans="1:64" ht="18.75" x14ac:dyDescent="0.3">
      <c r="A79" s="110"/>
      <c r="B79" s="110"/>
      <c r="C79" s="110"/>
      <c r="D79" s="110"/>
      <c r="E79" s="110"/>
      <c r="F79" s="110"/>
      <c r="G79" s="110"/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110"/>
      <c r="T79" s="110"/>
      <c r="U79" s="110"/>
      <c r="V79" s="110"/>
      <c r="W79" s="117"/>
      <c r="X79" s="117"/>
      <c r="Y79" s="117"/>
      <c r="Z79" s="117"/>
      <c r="AA79" s="117"/>
      <c r="AB79" s="117"/>
      <c r="AC79" s="117"/>
      <c r="AD79" s="117"/>
      <c r="AE79" s="117"/>
      <c r="AF79" s="117"/>
      <c r="AG79" s="117"/>
      <c r="AH79" s="117"/>
      <c r="AI79" s="117"/>
      <c r="AJ79" s="117"/>
      <c r="AK79" s="117"/>
      <c r="AL79" s="117"/>
      <c r="AM79" s="117"/>
      <c r="AN79" s="118"/>
      <c r="AO79" s="113"/>
      <c r="AP79" s="113"/>
      <c r="AQ79" s="113"/>
      <c r="AR79" s="113"/>
      <c r="AS79" s="113"/>
      <c r="AT79" s="113"/>
      <c r="AU79" s="113"/>
      <c r="AV79" s="113"/>
      <c r="AW79" s="113"/>
      <c r="AX79" s="113"/>
      <c r="AY79" s="113"/>
      <c r="AZ79" s="113"/>
      <c r="BA79" s="113"/>
      <c r="BB79" s="113"/>
      <c r="BC79" s="113"/>
      <c r="BD79" s="113"/>
      <c r="BE79" s="113"/>
      <c r="BF79" s="113"/>
      <c r="BG79" s="113"/>
      <c r="BH79" s="114"/>
      <c r="BI79" s="114"/>
      <c r="BJ79" s="114"/>
      <c r="BK79" s="114"/>
      <c r="BL79" s="114"/>
    </row>
    <row r="80" spans="1:64" ht="19.5" customHeight="1" x14ac:dyDescent="0.35">
      <c r="A80" s="119" t="s">
        <v>116</v>
      </c>
      <c r="B80" s="119"/>
      <c r="C80" s="119"/>
      <c r="D80" s="119"/>
      <c r="E80" s="119"/>
      <c r="F80" s="119"/>
      <c r="G80" s="119"/>
      <c r="H80" s="119"/>
      <c r="I80" s="119"/>
      <c r="J80" s="119"/>
      <c r="K80" s="119"/>
      <c r="L80" s="119"/>
      <c r="M80" s="119"/>
      <c r="N80" s="119"/>
      <c r="O80" s="119"/>
      <c r="P80" s="119"/>
      <c r="Q80" s="119"/>
      <c r="R80" s="119"/>
      <c r="S80" s="119"/>
      <c r="T80" s="119"/>
      <c r="U80" s="119"/>
      <c r="V80" s="119"/>
      <c r="W80" s="119"/>
      <c r="X80" s="119"/>
      <c r="Y80" s="119"/>
      <c r="Z80" s="119"/>
      <c r="AA80" s="119"/>
      <c r="AB80" s="119"/>
      <c r="AC80" s="119"/>
      <c r="AD80" s="119"/>
      <c r="AE80" s="119"/>
      <c r="AF80" s="119"/>
      <c r="AG80" s="119"/>
      <c r="AH80" s="119"/>
      <c r="AI80" s="119"/>
      <c r="AJ80" s="119"/>
      <c r="AK80" s="119"/>
      <c r="AL80" s="119"/>
      <c r="AM80" s="119"/>
      <c r="AN80" s="119"/>
      <c r="AO80" s="120"/>
      <c r="AP80" s="121"/>
      <c r="AQ80" s="121"/>
      <c r="AR80" s="121"/>
      <c r="AS80" s="121"/>
      <c r="AT80" s="121"/>
      <c r="AU80" s="121"/>
      <c r="AV80" s="121"/>
      <c r="AW80" s="121"/>
      <c r="AX80" s="120"/>
      <c r="AY80" s="122" t="s">
        <v>117</v>
      </c>
      <c r="AZ80" s="122"/>
      <c r="BA80" s="122"/>
      <c r="BB80" s="122"/>
      <c r="BC80" s="122"/>
      <c r="BD80" s="122"/>
      <c r="BE80" s="122"/>
      <c r="BF80" s="122"/>
      <c r="BG80" s="122"/>
      <c r="BH80" s="122"/>
      <c r="BI80" s="122"/>
      <c r="BJ80" s="122"/>
      <c r="BK80" s="122"/>
      <c r="BL80" s="122"/>
    </row>
    <row r="81" spans="1:59" ht="15.75" customHeight="1" x14ac:dyDescent="0.25">
      <c r="A81" s="124"/>
      <c r="B81" s="124"/>
      <c r="C81" s="124"/>
      <c r="D81" s="124"/>
      <c r="E81" s="124"/>
      <c r="F81" s="124"/>
      <c r="G81" s="124"/>
      <c r="H81" s="124"/>
      <c r="I81" s="125"/>
      <c r="J81" s="125"/>
      <c r="K81" s="125"/>
      <c r="L81" s="125"/>
      <c r="M81" s="125"/>
      <c r="N81" s="125"/>
      <c r="O81" s="125"/>
      <c r="P81" s="125"/>
      <c r="Q81" s="125"/>
      <c r="R81" s="126"/>
      <c r="S81" s="126"/>
      <c r="T81" s="126"/>
      <c r="U81" s="126"/>
      <c r="V81" s="126"/>
      <c r="W81" s="126"/>
      <c r="X81" s="126"/>
      <c r="Y81" s="126"/>
      <c r="Z81" s="126"/>
      <c r="AA81" s="126"/>
      <c r="AB81" s="126"/>
      <c r="AC81" s="127"/>
      <c r="AD81" s="127"/>
      <c r="AE81" s="127"/>
      <c r="AF81" s="127"/>
      <c r="AG81" s="127"/>
      <c r="AH81" s="127"/>
      <c r="AI81" s="127"/>
      <c r="AJ81" s="127"/>
      <c r="AK81" s="127"/>
      <c r="AL81" s="127"/>
      <c r="AM81" s="127"/>
      <c r="AN81" s="52"/>
      <c r="AO81" s="128"/>
      <c r="AP81" s="129"/>
      <c r="AQ81" s="129"/>
      <c r="AR81" s="129"/>
      <c r="AS81" s="129"/>
      <c r="AT81" s="129"/>
      <c r="AU81" s="129"/>
      <c r="AV81" s="129"/>
      <c r="AW81" s="129"/>
      <c r="AX81" s="129"/>
      <c r="AY81" s="129"/>
      <c r="AZ81" s="129"/>
      <c r="BA81" s="129"/>
      <c r="BB81" s="129"/>
      <c r="BC81" s="129"/>
      <c r="BD81" s="129"/>
      <c r="BE81" s="129"/>
      <c r="BF81" s="129"/>
      <c r="BG81" s="129"/>
    </row>
    <row r="82" spans="1:59" ht="15.75" x14ac:dyDescent="0.25">
      <c r="A82" s="130"/>
      <c r="B82" s="126"/>
      <c r="C82" s="126"/>
      <c r="D82" s="126"/>
      <c r="E82" s="126"/>
      <c r="F82" s="126"/>
      <c r="G82" s="126"/>
      <c r="H82" s="126"/>
      <c r="I82" s="126"/>
      <c r="J82" s="126"/>
      <c r="K82" s="126"/>
      <c r="L82" s="126"/>
      <c r="M82" s="126"/>
      <c r="N82" s="126"/>
      <c r="O82" s="126"/>
      <c r="P82" s="126"/>
      <c r="Q82" s="126"/>
      <c r="R82" s="126"/>
      <c r="S82" s="126"/>
      <c r="T82" s="126"/>
      <c r="U82" s="126"/>
      <c r="V82" s="126"/>
      <c r="W82" s="126"/>
      <c r="X82" s="126"/>
      <c r="Y82" s="126"/>
      <c r="Z82" s="126"/>
      <c r="AA82" s="126"/>
      <c r="AB82" s="126"/>
      <c r="AC82" s="127"/>
      <c r="AD82" s="127"/>
      <c r="AE82" s="127"/>
      <c r="AF82" s="127"/>
      <c r="AG82" s="127"/>
      <c r="AH82" s="127"/>
      <c r="AI82" s="127"/>
      <c r="AJ82" s="127"/>
      <c r="AK82" s="127"/>
      <c r="AL82" s="127"/>
      <c r="AM82" s="127"/>
      <c r="AN82" s="114"/>
      <c r="AO82" s="131"/>
      <c r="AP82" s="131"/>
      <c r="AQ82" s="131"/>
      <c r="AR82" s="131"/>
      <c r="AS82" s="131"/>
      <c r="AT82" s="131"/>
      <c r="AU82" s="131"/>
      <c r="AV82" s="131"/>
      <c r="AW82" s="131"/>
      <c r="AX82" s="131"/>
      <c r="AY82" s="131"/>
      <c r="AZ82" s="131"/>
      <c r="BA82" s="131"/>
      <c r="BB82" s="131"/>
      <c r="BC82" s="131"/>
      <c r="BD82" s="131"/>
      <c r="BE82" s="131"/>
      <c r="BF82" s="131"/>
      <c r="BG82" s="131"/>
    </row>
    <row r="83" spans="1:59" ht="15.75" x14ac:dyDescent="0.25">
      <c r="A83" s="132"/>
      <c r="B83" s="132"/>
      <c r="C83" s="132"/>
      <c r="D83" s="132"/>
      <c r="E83" s="132"/>
      <c r="F83" s="132"/>
      <c r="G83" s="133"/>
      <c r="H83" s="133"/>
      <c r="I83" s="133"/>
      <c r="J83" s="133"/>
      <c r="K83" s="133"/>
      <c r="L83" s="133"/>
      <c r="M83" s="133"/>
      <c r="N83" s="133"/>
      <c r="O83" s="133"/>
      <c r="P83" s="133"/>
      <c r="Q83" s="133"/>
      <c r="R83" s="133"/>
      <c r="S83" s="133"/>
      <c r="T83" s="133"/>
      <c r="U83" s="133"/>
      <c r="V83" s="133"/>
      <c r="W83" s="134"/>
      <c r="X83" s="134"/>
      <c r="Y83" s="134"/>
      <c r="Z83" s="134"/>
      <c r="AA83" s="134"/>
      <c r="AB83" s="134"/>
      <c r="AC83" s="134"/>
      <c r="AD83" s="134"/>
      <c r="AE83" s="134"/>
      <c r="AF83" s="134"/>
      <c r="AG83" s="134"/>
      <c r="AH83" s="134"/>
      <c r="AI83" s="134"/>
      <c r="AJ83" s="134"/>
      <c r="AK83" s="134"/>
      <c r="AL83" s="134"/>
      <c r="AM83" s="134"/>
      <c r="AN83" s="114"/>
      <c r="AO83" s="114"/>
      <c r="AP83" s="114"/>
      <c r="AQ83" s="114"/>
      <c r="AR83" s="114"/>
      <c r="AS83" s="114"/>
      <c r="AT83" s="114"/>
      <c r="AU83" s="114"/>
      <c r="AV83" s="114"/>
      <c r="AW83" s="114"/>
      <c r="AX83" s="114"/>
      <c r="AY83" s="114"/>
      <c r="AZ83" s="114"/>
      <c r="BA83" s="114"/>
      <c r="BB83" s="114"/>
      <c r="BC83" s="114"/>
      <c r="BD83" s="114"/>
      <c r="BE83" s="114"/>
      <c r="BF83" s="114"/>
      <c r="BG83" s="114"/>
    </row>
    <row r="84" spans="1:59" x14ac:dyDescent="0.2">
      <c r="A84" s="131"/>
      <c r="B84" s="131"/>
      <c r="C84" s="131"/>
      <c r="D84" s="131"/>
      <c r="E84" s="131"/>
      <c r="F84" s="131"/>
      <c r="G84" s="131"/>
      <c r="H84" s="131"/>
      <c r="I84" s="145"/>
      <c r="J84" s="145"/>
      <c r="K84" s="145"/>
      <c r="L84" s="145"/>
      <c r="M84" s="145"/>
      <c r="N84" s="145"/>
      <c r="O84" s="145"/>
      <c r="P84" s="145"/>
      <c r="Q84" s="145"/>
      <c r="R84" s="114"/>
      <c r="S84" s="114"/>
      <c r="T84" s="114"/>
      <c r="U84" s="114"/>
      <c r="V84" s="114"/>
      <c r="W84" s="114"/>
      <c r="X84" s="114"/>
      <c r="Y84" s="114"/>
      <c r="Z84" s="114"/>
      <c r="AA84" s="114"/>
      <c r="AB84" s="114"/>
      <c r="AC84" s="114"/>
      <c r="AD84" s="114"/>
      <c r="AE84" s="114"/>
      <c r="AF84" s="114"/>
      <c r="AG84" s="114"/>
      <c r="AH84" s="114"/>
      <c r="AI84" s="114"/>
      <c r="AJ84" s="114"/>
      <c r="AK84" s="114"/>
      <c r="AL84" s="114"/>
      <c r="AM84" s="114"/>
      <c r="AN84" s="114"/>
      <c r="AO84" s="114"/>
      <c r="AP84" s="114"/>
      <c r="AQ84" s="114"/>
      <c r="AR84" s="114"/>
      <c r="AS84" s="114"/>
      <c r="AT84" s="114"/>
      <c r="AU84" s="114"/>
      <c r="AV84" s="114"/>
      <c r="AW84" s="114"/>
      <c r="AX84" s="114"/>
      <c r="AY84" s="114"/>
      <c r="AZ84" s="114"/>
      <c r="BA84" s="114"/>
      <c r="BB84" s="114"/>
      <c r="BC84" s="114"/>
      <c r="BD84" s="114"/>
      <c r="BE84" s="114"/>
      <c r="BF84" s="114"/>
      <c r="BG84" s="114"/>
    </row>
    <row r="85" spans="1:59" x14ac:dyDescent="0.2">
      <c r="A85" s="152"/>
      <c r="B85" s="114"/>
      <c r="C85" s="114"/>
      <c r="D85" s="114"/>
      <c r="E85" s="114"/>
      <c r="F85" s="114"/>
      <c r="G85" s="114"/>
      <c r="H85" s="114"/>
      <c r="I85" s="114"/>
      <c r="J85" s="114"/>
      <c r="K85" s="114"/>
      <c r="L85" s="114"/>
      <c r="M85" s="114"/>
      <c r="N85" s="114"/>
      <c r="O85" s="114"/>
      <c r="P85" s="114"/>
      <c r="Q85" s="114"/>
      <c r="R85" s="114"/>
      <c r="S85" s="114"/>
      <c r="T85" s="114"/>
      <c r="U85" s="114"/>
      <c r="V85" s="114"/>
      <c r="W85" s="114"/>
      <c r="X85" s="114"/>
      <c r="Y85" s="114"/>
      <c r="Z85" s="114"/>
      <c r="AA85" s="114"/>
      <c r="AB85" s="114"/>
      <c r="AC85" s="114"/>
      <c r="AD85" s="114"/>
      <c r="AE85" s="114"/>
      <c r="AF85" s="114"/>
      <c r="AG85" s="114"/>
      <c r="AH85" s="114"/>
      <c r="AI85" s="114"/>
      <c r="AJ85" s="114"/>
      <c r="AK85" s="114"/>
      <c r="AL85" s="114"/>
      <c r="AM85" s="114"/>
      <c r="AN85" s="114"/>
      <c r="AO85" s="114"/>
      <c r="AP85" s="114"/>
      <c r="AQ85" s="114"/>
      <c r="AR85" s="114"/>
      <c r="AS85" s="114"/>
      <c r="AT85" s="114"/>
      <c r="AU85" s="114"/>
      <c r="AV85" s="114"/>
      <c r="AW85" s="114"/>
      <c r="AX85" s="114"/>
      <c r="AY85" s="114"/>
      <c r="AZ85" s="114"/>
      <c r="BA85" s="114"/>
      <c r="BB85" s="114"/>
      <c r="BC85" s="114"/>
      <c r="BD85" s="114"/>
      <c r="BE85" s="114"/>
      <c r="BF85" s="114"/>
      <c r="BG85" s="114"/>
    </row>
  </sheetData>
  <mergeCells count="232">
    <mergeCell ref="AO82:BG82"/>
    <mergeCell ref="A83:F83"/>
    <mergeCell ref="W83:AM83"/>
    <mergeCell ref="A84:H84"/>
    <mergeCell ref="W77:AM77"/>
    <mergeCell ref="A78:AL78"/>
    <mergeCell ref="AY78:BL78"/>
    <mergeCell ref="W79:AM79"/>
    <mergeCell ref="A80:AN80"/>
    <mergeCell ref="A81:H81"/>
    <mergeCell ref="AO81:BG81"/>
    <mergeCell ref="BE72:BL72"/>
    <mergeCell ref="A75:V75"/>
    <mergeCell ref="W75:AM75"/>
    <mergeCell ref="AO75:BG75"/>
    <mergeCell ref="A76:AM76"/>
    <mergeCell ref="AY76:BL76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BE64:BL64"/>
    <mergeCell ref="A65:F65"/>
    <mergeCell ref="G65:Y65"/>
    <mergeCell ref="Z65:AD65"/>
    <mergeCell ref="AE65:AN65"/>
    <mergeCell ref="AO65:AV65"/>
    <mergeCell ref="AW65:BD65"/>
    <mergeCell ref="BE65:BL65"/>
    <mergeCell ref="A64:F64"/>
    <mergeCell ref="G64:Y64"/>
    <mergeCell ref="Z64:AD64"/>
    <mergeCell ref="AE64:AN64"/>
    <mergeCell ref="AO64:AV64"/>
    <mergeCell ref="AW64:BD64"/>
    <mergeCell ref="BE62:BL62"/>
    <mergeCell ref="A63:F63"/>
    <mergeCell ref="G63:Y63"/>
    <mergeCell ref="Z63:AD63"/>
    <mergeCell ref="AE63:AN63"/>
    <mergeCell ref="AO63:AV63"/>
    <mergeCell ref="AW63:BD63"/>
    <mergeCell ref="BE63:BL63"/>
    <mergeCell ref="A62:F62"/>
    <mergeCell ref="G62:Y62"/>
    <mergeCell ref="Z62:AD62"/>
    <mergeCell ref="AE62:AN62"/>
    <mergeCell ref="AO62:AV62"/>
    <mergeCell ref="AW62:BD62"/>
    <mergeCell ref="BE60:BL60"/>
    <mergeCell ref="A61:F61"/>
    <mergeCell ref="G61:Y61"/>
    <mergeCell ref="Z61:AD61"/>
    <mergeCell ref="AE61:AN61"/>
    <mergeCell ref="AO61:AV61"/>
    <mergeCell ref="AW61:BD61"/>
    <mergeCell ref="BE61:BL61"/>
    <mergeCell ref="A60:F60"/>
    <mergeCell ref="G60:Y60"/>
    <mergeCell ref="Z60:AD60"/>
    <mergeCell ref="AE60:AN60"/>
    <mergeCell ref="AO60:AV60"/>
    <mergeCell ref="AW60:BD60"/>
    <mergeCell ref="A58:BL58"/>
    <mergeCell ref="A59:F59"/>
    <mergeCell ref="G59:Y59"/>
    <mergeCell ref="Z59:AD59"/>
    <mergeCell ref="AE59:AN59"/>
    <mergeCell ref="AO59:AV59"/>
    <mergeCell ref="AW59:BD59"/>
    <mergeCell ref="BE59:BL59"/>
    <mergeCell ref="A55:C55"/>
    <mergeCell ref="D55:AA55"/>
    <mergeCell ref="AB55:AI55"/>
    <mergeCell ref="AJ55:AQ55"/>
    <mergeCell ref="AR55:AY55"/>
    <mergeCell ref="A56:C56"/>
    <mergeCell ref="D56:AA56"/>
    <mergeCell ref="AB56:AI56"/>
    <mergeCell ref="AJ56:AQ56"/>
    <mergeCell ref="AR56:AY56"/>
    <mergeCell ref="A53:C53"/>
    <mergeCell ref="D53:AA53"/>
    <mergeCell ref="AB53:AI53"/>
    <mergeCell ref="AJ53:AQ53"/>
    <mergeCell ref="AR53:AY53"/>
    <mergeCell ref="A54:C54"/>
    <mergeCell ref="D54:AA54"/>
    <mergeCell ref="AB54:AI54"/>
    <mergeCell ref="AJ54:AQ54"/>
    <mergeCell ref="AR54:AY54"/>
    <mergeCell ref="A50:AY50"/>
    <mergeCell ref="A51:C52"/>
    <mergeCell ref="D51:AA52"/>
    <mergeCell ref="AB51:AI52"/>
    <mergeCell ref="AJ51:AQ52"/>
    <mergeCell ref="AR51:AY52"/>
    <mergeCell ref="A47:C47"/>
    <mergeCell ref="D47:AB47"/>
    <mergeCell ref="AC47:AJ47"/>
    <mergeCell ref="AK47:AR47"/>
    <mergeCell ref="AS47:AZ47"/>
    <mergeCell ref="A49:BL49"/>
    <mergeCell ref="A45:C45"/>
    <mergeCell ref="D45:AB45"/>
    <mergeCell ref="AC45:AJ45"/>
    <mergeCell ref="AK45:AR45"/>
    <mergeCell ref="AS45:AZ45"/>
    <mergeCell ref="A46:C46"/>
    <mergeCell ref="D46:AB46"/>
    <mergeCell ref="AC46:AJ46"/>
    <mergeCell ref="AK46:AR46"/>
    <mergeCell ref="AS46:AZ46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37:F37"/>
    <mergeCell ref="G37:BL37"/>
    <mergeCell ref="A39:AZ39"/>
    <mergeCell ref="A40:AZ40"/>
    <mergeCell ref="A41:C42"/>
    <mergeCell ref="D41:AB42"/>
    <mergeCell ref="AC41:AJ42"/>
    <mergeCell ref="AK41:AR42"/>
    <mergeCell ref="AS41:AZ42"/>
    <mergeCell ref="A33:BL33"/>
    <mergeCell ref="A34:F34"/>
    <mergeCell ref="G34:BL34"/>
    <mergeCell ref="A35:F35"/>
    <mergeCell ref="G35:BL35"/>
    <mergeCell ref="A36:F36"/>
    <mergeCell ref="G36:BL36"/>
    <mergeCell ref="A27:F27"/>
    <mergeCell ref="G27:BL27"/>
    <mergeCell ref="A28:F28"/>
    <mergeCell ref="G28:BL28"/>
    <mergeCell ref="A30:BL30"/>
    <mergeCell ref="A31:BL31"/>
    <mergeCell ref="A21:BL21"/>
    <mergeCell ref="A22:BL22"/>
    <mergeCell ref="A24:BL24"/>
    <mergeCell ref="A25:F25"/>
    <mergeCell ref="G25:BL25"/>
    <mergeCell ref="A26:F26"/>
    <mergeCell ref="G26:BL26"/>
    <mergeCell ref="A18:T18"/>
    <mergeCell ref="U18:AD18"/>
    <mergeCell ref="AE18:AR18"/>
    <mergeCell ref="AS18:BC18"/>
    <mergeCell ref="BD18:BL18"/>
    <mergeCell ref="A19:H19"/>
    <mergeCell ref="I19:S19"/>
    <mergeCell ref="T19:W19"/>
    <mergeCell ref="B15:L15"/>
    <mergeCell ref="N15:Y15"/>
    <mergeCell ref="AA15:AI15"/>
    <mergeCell ref="AK15:BC15"/>
    <mergeCell ref="BE15:BL15"/>
    <mergeCell ref="B16:L16"/>
    <mergeCell ref="N16:Y16"/>
    <mergeCell ref="AA16:AI16"/>
    <mergeCell ref="AK16:BC16"/>
    <mergeCell ref="BE16:BL16"/>
    <mergeCell ref="B12:L12"/>
    <mergeCell ref="N12:AS12"/>
    <mergeCell ref="AU12:BB12"/>
    <mergeCell ref="B13:L13"/>
    <mergeCell ref="N13:AS13"/>
    <mergeCell ref="AU13:BB13"/>
    <mergeCell ref="B9:L9"/>
    <mergeCell ref="N9:AS9"/>
    <mergeCell ref="AU9:BB9"/>
    <mergeCell ref="B10:L10"/>
    <mergeCell ref="N10:AS10"/>
    <mergeCell ref="AU10:BB10"/>
    <mergeCell ref="AO1:BL1"/>
    <mergeCell ref="AO2:BL2"/>
    <mergeCell ref="AO3:BL3"/>
    <mergeCell ref="AO4:BL4"/>
    <mergeCell ref="A6:BL6"/>
    <mergeCell ref="A7:BL7"/>
  </mergeCells>
  <conditionalFormatting sqref="G62:L62">
    <cfRule type="cellIs" dxfId="24" priority="23" stopIfTrue="1" operator="equal">
      <formula>$G61</formula>
    </cfRule>
  </conditionalFormatting>
  <conditionalFormatting sqref="D45">
    <cfRule type="cellIs" dxfId="23" priority="24" stopIfTrue="1" operator="equal">
      <formula>$D44</formula>
    </cfRule>
  </conditionalFormatting>
  <conditionalFormatting sqref="A62:F62">
    <cfRule type="cellIs" dxfId="22" priority="25" stopIfTrue="1" operator="equal">
      <formula>0</formula>
    </cfRule>
  </conditionalFormatting>
  <conditionalFormatting sqref="D46">
    <cfRule type="cellIs" dxfId="21" priority="22" stopIfTrue="1" operator="equal">
      <formula>$D45</formula>
    </cfRule>
  </conditionalFormatting>
  <conditionalFormatting sqref="D47">
    <cfRule type="cellIs" dxfId="20" priority="21" stopIfTrue="1" operator="equal">
      <formula>$D46</formula>
    </cfRule>
  </conditionalFormatting>
  <conditionalFormatting sqref="G63">
    <cfRule type="cellIs" dxfId="19" priority="19" stopIfTrue="1" operator="equal">
      <formula>$G62</formula>
    </cfRule>
  </conditionalFormatting>
  <conditionalFormatting sqref="A63:F63">
    <cfRule type="cellIs" dxfId="18" priority="20" stopIfTrue="1" operator="equal">
      <formula>0</formula>
    </cfRule>
  </conditionalFormatting>
  <conditionalFormatting sqref="G64">
    <cfRule type="cellIs" dxfId="17" priority="17" stopIfTrue="1" operator="equal">
      <formula>$G63</formula>
    </cfRule>
  </conditionalFormatting>
  <conditionalFormatting sqref="A64:F64">
    <cfRule type="cellIs" dxfId="16" priority="18" stopIfTrue="1" operator="equal">
      <formula>0</formula>
    </cfRule>
  </conditionalFormatting>
  <conditionalFormatting sqref="G65">
    <cfRule type="cellIs" dxfId="15" priority="15" stopIfTrue="1" operator="equal">
      <formula>$G64</formula>
    </cfRule>
  </conditionalFormatting>
  <conditionalFormatting sqref="A65:F65">
    <cfRule type="cellIs" dxfId="14" priority="16" stopIfTrue="1" operator="equal">
      <formula>0</formula>
    </cfRule>
  </conditionalFormatting>
  <conditionalFormatting sqref="G66">
    <cfRule type="cellIs" dxfId="13" priority="13" stopIfTrue="1" operator="equal">
      <formula>$G65</formula>
    </cfRule>
  </conditionalFormatting>
  <conditionalFormatting sqref="A66:F66">
    <cfRule type="cellIs" dxfId="12" priority="14" stopIfTrue="1" operator="equal">
      <formula>0</formula>
    </cfRule>
  </conditionalFormatting>
  <conditionalFormatting sqref="G67">
    <cfRule type="cellIs" dxfId="11" priority="11" stopIfTrue="1" operator="equal">
      <formula>$G66</formula>
    </cfRule>
  </conditionalFormatting>
  <conditionalFormatting sqref="A67:F67">
    <cfRule type="cellIs" dxfId="10" priority="12" stopIfTrue="1" operator="equal">
      <formula>0</formula>
    </cfRule>
  </conditionalFormatting>
  <conditionalFormatting sqref="G68">
    <cfRule type="cellIs" dxfId="9" priority="9" stopIfTrue="1" operator="equal">
      <formula>$G67</formula>
    </cfRule>
  </conditionalFormatting>
  <conditionalFormatting sqref="A68:F68">
    <cfRule type="cellIs" dxfId="8" priority="10" stopIfTrue="1" operator="equal">
      <formula>0</formula>
    </cfRule>
  </conditionalFormatting>
  <conditionalFormatting sqref="G69">
    <cfRule type="cellIs" dxfId="7" priority="7" stopIfTrue="1" operator="equal">
      <formula>$G68</formula>
    </cfRule>
  </conditionalFormatting>
  <conditionalFormatting sqref="A69:F69">
    <cfRule type="cellIs" dxfId="6" priority="8" stopIfTrue="1" operator="equal">
      <formula>0</formula>
    </cfRule>
  </conditionalFormatting>
  <conditionalFormatting sqref="G70">
    <cfRule type="cellIs" dxfId="5" priority="5" stopIfTrue="1" operator="equal">
      <formula>$G69</formula>
    </cfRule>
  </conditionalFormatting>
  <conditionalFormatting sqref="A70:F70">
    <cfRule type="cellIs" dxfId="4" priority="6" stopIfTrue="1" operator="equal">
      <formula>0</formula>
    </cfRule>
  </conditionalFormatting>
  <conditionalFormatting sqref="G71">
    <cfRule type="cellIs" dxfId="3" priority="3" stopIfTrue="1" operator="equal">
      <formula>$G70</formula>
    </cfRule>
  </conditionalFormatting>
  <conditionalFormatting sqref="A71:F71">
    <cfRule type="cellIs" dxfId="2" priority="4" stopIfTrue="1" operator="equal">
      <formula>0</formula>
    </cfRule>
  </conditionalFormatting>
  <conditionalFormatting sqref="G72">
    <cfRule type="cellIs" dxfId="1" priority="1" stopIfTrue="1" operator="equal">
      <formula>$G71</formula>
    </cfRule>
  </conditionalFormatting>
  <conditionalFormatting sqref="A72:F72">
    <cfRule type="cellIs" dxfId="0" priority="2" stopIfTrue="1" operator="equal">
      <formula>0</formula>
    </cfRule>
  </conditionalFormatting>
  <pageMargins left="0.31496062992125984" right="0.31496062992125984" top="0.98425196850393704" bottom="0.39370078740157483" header="0.78740157480314965" footer="0"/>
  <pageSetup paperSize="9" scale="71" fitToHeight="500" orientation="landscape" r:id="rId1"/>
  <headerFooter alignWithMargins="0"/>
  <rowBreaks count="1" manualBreakCount="1">
    <brk id="37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дод.1</vt:lpstr>
      <vt:lpstr>дод.9</vt:lpstr>
      <vt:lpstr>дод.1!Область_друку</vt:lpstr>
      <vt:lpstr>дод.9!Область_друку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2025-11-24T12:03:42Z</dcterms:modified>
</cp:coreProperties>
</file>